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lochana/Documents/ICTA/M &amp; E/2020/2020 December/DPMM Report/"/>
    </mc:Choice>
  </mc:AlternateContent>
  <xr:revisionPtr revIDLastSave="0" documentId="13_ncr:1_{14734B4A-0FB6-454C-855D-D96AC8A6B321}" xr6:coauthVersionLast="45" xr6:coauthVersionMax="45" xr10:uidLastSave="{00000000-0000-0000-0000-000000000000}"/>
  <bookViews>
    <workbookView xWindow="0" yWindow="0" windowWidth="28800" windowHeight="18000" activeTab="1" xr2:uid="{00000000-000D-0000-FFFF-FFFF00000000}"/>
  </bookViews>
  <sheets>
    <sheet name="Eg" sheetId="1" r:id="rId1"/>
    <sheet name="31-12-2020" sheetId="6" r:id="rId2"/>
    <sheet name="Sheet2" sheetId="7" r:id="rId3"/>
    <sheet name="Sheet3" sheetId="8" r:id="rId4"/>
    <sheet name="ICTA" sheetId="4" state="hidden" r:id="rId5"/>
    <sheet name="Sheet1" sheetId="5" state="hidden" r:id="rId6"/>
  </sheets>
  <definedNames>
    <definedName name="_xlnm._FilterDatabase" localSheetId="2" hidden="1">Sheet2!$A$1:$C$33</definedName>
    <definedName name="_xlnm.Print_Area" localSheetId="1">'31-12-2020'!$A$1:$AD$58</definedName>
    <definedName name="_xlnm.Print_Area" localSheetId="0">Eg!$A$2:$AC$15</definedName>
    <definedName name="_xlnm.Print_Titles" localSheetId="1">'31-12-2020'!$3:$7</definedName>
    <definedName name="_xlnm.Print_Titles" localSheetId="0">Eg!$5:$7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52" i="6" l="1"/>
  <c r="P51" i="6" l="1"/>
  <c r="R12" i="6" l="1"/>
  <c r="R15" i="6" l="1"/>
  <c r="R21" i="6" l="1"/>
  <c r="R10" i="6" l="1"/>
  <c r="AA28" i="6" l="1"/>
  <c r="AA21" i="6" l="1"/>
  <c r="AA17" i="6" l="1"/>
  <c r="R58" i="6" l="1"/>
  <c r="R55" i="6" l="1"/>
  <c r="R51" i="6"/>
  <c r="R49" i="6"/>
  <c r="R48" i="6"/>
  <c r="R46" i="6"/>
  <c r="R44" i="6"/>
  <c r="R43" i="6"/>
  <c r="R41" i="6"/>
  <c r="R40" i="6"/>
  <c r="R38" i="6"/>
  <c r="R35" i="6"/>
  <c r="R33" i="6"/>
  <c r="R31" i="6"/>
  <c r="R30" i="6"/>
  <c r="R28" i="6"/>
  <c r="R27" i="6"/>
  <c r="R26" i="6"/>
  <c r="R23" i="6"/>
  <c r="R22" i="6"/>
  <c r="R20" i="6"/>
  <c r="R19" i="6"/>
  <c r="R17" i="6"/>
  <c r="A2" i="5" l="1"/>
  <c r="A1" i="5"/>
  <c r="N104" i="4"/>
  <c r="M104" i="4"/>
  <c r="L104" i="4"/>
  <c r="K104" i="4"/>
  <c r="J104" i="4"/>
  <c r="I104" i="4"/>
  <c r="H104" i="4"/>
  <c r="G104" i="4"/>
  <c r="F104" i="4"/>
  <c r="D104" i="4"/>
  <c r="C104" i="4"/>
  <c r="W103" i="4"/>
  <c r="W102" i="4"/>
  <c r="W101" i="4"/>
  <c r="W100" i="4"/>
  <c r="W99" i="4"/>
  <c r="W98" i="4"/>
  <c r="W97" i="4"/>
  <c r="W96" i="4"/>
  <c r="W95" i="4"/>
  <c r="W94" i="4"/>
  <c r="W93" i="4"/>
  <c r="W92" i="4"/>
  <c r="W91" i="4"/>
  <c r="W90" i="4"/>
  <c r="W89" i="4"/>
  <c r="W88" i="4"/>
  <c r="W87" i="4"/>
  <c r="W86" i="4"/>
  <c r="W85" i="4"/>
  <c r="W84" i="4"/>
  <c r="W83" i="4"/>
  <c r="W82" i="4"/>
  <c r="W81" i="4"/>
  <c r="W80" i="4"/>
  <c r="W79" i="4"/>
  <c r="W78" i="4"/>
  <c r="W77" i="4"/>
</calcChain>
</file>

<file path=xl/sharedStrings.xml><?xml version="1.0" encoding="utf-8"?>
<sst xmlns="http://schemas.openxmlformats.org/spreadsheetml/2006/main" count="1230" uniqueCount="727">
  <si>
    <r>
      <rPr>
        <b/>
        <sz val="10"/>
        <color theme="1"/>
        <rFont val="Times New Roman"/>
        <family val="1"/>
      </rPr>
      <t>Physical and Financial Progress of Development Projects and Programmes as at 30</t>
    </r>
    <r>
      <rPr>
        <b/>
        <vertAlign val="superscript"/>
        <sz val="10"/>
        <color indexed="8"/>
        <rFont val="Times New Roman"/>
        <family val="1"/>
      </rPr>
      <t>th</t>
    </r>
    <r>
      <rPr>
        <b/>
        <sz val="10"/>
        <color indexed="8"/>
        <rFont val="Times New Roman"/>
        <family val="1"/>
      </rPr>
      <t xml:space="preserve"> September, 2017</t>
    </r>
  </si>
  <si>
    <t xml:space="preserve">Project </t>
  </si>
  <si>
    <t>Location</t>
  </si>
  <si>
    <t>Total Cost (Rs.Mn.)</t>
  </si>
  <si>
    <t>Project period From To  (Month/ Year)</t>
  </si>
  <si>
    <t>Funding Source</t>
  </si>
  <si>
    <t>Financial Targets and Progress (Rs.Mn.)</t>
  </si>
  <si>
    <t>Physical Targets and Progress</t>
  </si>
  <si>
    <t xml:space="preserve">Reasons for not achieveing finacial and physical targets </t>
  </si>
  <si>
    <t>DPMM Comments</t>
  </si>
  <si>
    <t>Allocation 2017</t>
  </si>
  <si>
    <t xml:space="preserve">Financial targets and progress- 2017                                                                        ( as at 30.09.2017) </t>
  </si>
  <si>
    <t>Cumulative expediture ( as at 30.09.2017)</t>
  </si>
  <si>
    <t>Overall physical target       ( expected outputs) of the project                           (A)</t>
  </si>
  <si>
    <t xml:space="preserve">Cumulative physical progress as  at December 2016                          as % of (A)   </t>
  </si>
  <si>
    <t xml:space="preserve">Physical targets and progress -2017  </t>
  </si>
  <si>
    <t>Cumulative Physical Progress      (as at 30.09.2017)</t>
  </si>
  <si>
    <t>Expenditure target</t>
  </si>
  <si>
    <t xml:space="preserve">Imprest requested  </t>
  </si>
  <si>
    <t>Imprest Received</t>
  </si>
  <si>
    <t xml:space="preserve">Actual Expenditure          </t>
  </si>
  <si>
    <t xml:space="preserve">Bills in hand </t>
  </si>
  <si>
    <t>2016.12.31</t>
  </si>
  <si>
    <t xml:space="preserve"> Targets</t>
  </si>
  <si>
    <t xml:space="preserve">Progress (as at 30.09.2017) </t>
  </si>
  <si>
    <t>Descriptive target for 2017</t>
  </si>
  <si>
    <t>Cumulative quarterly targets (%)                                                                                                   ( B)</t>
  </si>
  <si>
    <t xml:space="preserve">Description  </t>
  </si>
  <si>
    <t xml:space="preserve">as % of  (B) </t>
  </si>
  <si>
    <t xml:space="preserve">Description </t>
  </si>
  <si>
    <t xml:space="preserve">as % of overall target               (% of A) </t>
  </si>
  <si>
    <t>Q-1</t>
  </si>
  <si>
    <t>Q-2</t>
  </si>
  <si>
    <t>Q-3</t>
  </si>
  <si>
    <t>Q-4</t>
  </si>
  <si>
    <t>(1)</t>
  </si>
  <si>
    <t>(2)</t>
  </si>
  <si>
    <t>(3)</t>
  </si>
  <si>
    <t>(4)</t>
  </si>
  <si>
    <t>(5)</t>
  </si>
  <si>
    <t>(6)</t>
  </si>
  <si>
    <t>(7)</t>
  </si>
  <si>
    <t>(8)</t>
  </si>
  <si>
    <t>(9)</t>
  </si>
  <si>
    <t>(10)</t>
  </si>
  <si>
    <t>(11)</t>
  </si>
  <si>
    <t>(12)</t>
  </si>
  <si>
    <t>(13)</t>
  </si>
  <si>
    <t>(14)</t>
  </si>
  <si>
    <t>(15)</t>
  </si>
  <si>
    <t>(16)</t>
  </si>
  <si>
    <t>(17)</t>
  </si>
  <si>
    <t>(18)</t>
  </si>
  <si>
    <t>(19)</t>
  </si>
  <si>
    <t>(20)</t>
  </si>
  <si>
    <t>(21)</t>
  </si>
  <si>
    <t>(22)</t>
  </si>
  <si>
    <t>(23)</t>
  </si>
  <si>
    <t>(24)</t>
  </si>
  <si>
    <t>Eg:</t>
  </si>
  <si>
    <t>Anuradhapura North Water Supply Project-Phase 1</t>
  </si>
  <si>
    <t>Medawachchiya, Rambewa &amp; part of Mihinthale DS divisions</t>
  </si>
  <si>
    <t>Mar. 2013 - Feb. 2018</t>
  </si>
  <si>
    <t>JICA/ GOSL(L)</t>
  </si>
  <si>
    <t>Completion of  intake(39,600m3 /day), treatment plant ( 9,400m3/day,03 ground sumps, 04 elevated tanks, 78 Km of transmission line and 250 Km of distribution lines) Distribution of safe drinking water for 4500 families in the project area</t>
  </si>
  <si>
    <t>Construction  of treatment plant, 02 ground sumps, 02 elevated tanks and balance work of intake</t>
  </si>
  <si>
    <t xml:space="preserve">50% of treatment plant , 01 ground sump and 01 elevated tank completed.  </t>
  </si>
  <si>
    <t xml:space="preserve">Intake is  fully constructed. 01  ground sump and 01 elevated tank completed.    </t>
  </si>
  <si>
    <t>Delay in reciving imprest; Inadequate deployment of labour for construction of treatment plant.</t>
  </si>
  <si>
    <t>#</t>
  </si>
  <si>
    <t>Project period From To  
(Month/ Year)</t>
  </si>
  <si>
    <t>Original</t>
  </si>
  <si>
    <t>Current 
(if revised during implementation)</t>
  </si>
  <si>
    <t>Revised 
(if extended)</t>
  </si>
  <si>
    <t>Q-1-
(%)</t>
  </si>
  <si>
    <t>Q-2-
(%)</t>
  </si>
  <si>
    <t>Q-3-
(%)</t>
  </si>
  <si>
    <t>Q-4-
(%)</t>
  </si>
  <si>
    <t>Island wide</t>
  </si>
  <si>
    <t>GoSL</t>
  </si>
  <si>
    <t xml:space="preserve">e Grama Niladari (e-GN) Project Enhance the ICT usage among Grass Root Level Government Officers </t>
  </si>
  <si>
    <t>Enhancement of Digital Literacy of Students &amp; Teachers (Construction of Computer Labs in Schools &amp; Teacher Training)</t>
  </si>
  <si>
    <t>Promotion of Internet Awareness and Digitalization</t>
  </si>
  <si>
    <t xml:space="preserve"> Enhance the ICT competenices of public service Managers </t>
  </si>
  <si>
    <t>Development and improvement of ICT applications in the public sector organizations</t>
  </si>
  <si>
    <t>-</t>
  </si>
  <si>
    <t>Ministry of Telecommunication and Digital Infrastructure</t>
  </si>
  <si>
    <t>Cumulative expediture (as at 30.09.2017)</t>
  </si>
  <si>
    <t>Overall physical target ( expected outputs) 
of the project (A)</t>
  </si>
  <si>
    <t xml:space="preserve">Cumulative physical progress as  at December 2016  as % of (A)   </t>
  </si>
  <si>
    <t>Cumulative Physical Progress (as at 30.09.2017)</t>
  </si>
  <si>
    <t>23.01.2017 -
 31.12.2017</t>
  </si>
  <si>
    <t>Students got through ICT at exams.           Teachers started teaching with ICT tools.Events held at schools facilitated with ICT.</t>
  </si>
  <si>
    <t>IT park Jaffna</t>
  </si>
  <si>
    <t>Jaffna</t>
  </si>
  <si>
    <t>23.01.2017 - 
31.12.2017</t>
  </si>
  <si>
    <t>250 Persons trained with ICT tools</t>
  </si>
  <si>
    <t xml:space="preserve"> IT park Mannar</t>
  </si>
  <si>
    <t>Mannar</t>
  </si>
  <si>
    <t>District IT Centers</t>
  </si>
  <si>
    <t>01 02. 2017-
 31 12. 2017</t>
  </si>
  <si>
    <t>Pprovided IT knowledge &amp; skills based information.</t>
  </si>
  <si>
    <t>01.02 2017- 
31 12 2018</t>
  </si>
  <si>
    <t>1200 officers completed the training successfully, 1200  officers started ICT initiatives after training,    and  distributed tabs for them</t>
  </si>
  <si>
    <t xml:space="preserve">Enhance the ICT Competencies of Divisional Secretariat and Improve ICT infastruacture of  DSs                </t>
  </si>
  <si>
    <t xml:space="preserve">01 02 2017- 
31 12. 2018 </t>
  </si>
  <si>
    <t>2500 officers completed the training successfully, 250 Computer units provide.</t>
  </si>
  <si>
    <t>01 02. 2017-
 31 12. 2018</t>
  </si>
  <si>
    <t xml:space="preserve">Initiated e.services in 10 locations,   improved productivity of the organizations,       </t>
  </si>
  <si>
    <t>16.08.2016-
 31.12.2018</t>
  </si>
  <si>
    <t>7000 ICT based Grama Niladhari services started.</t>
  </si>
  <si>
    <t>Preparation of the National Digital Policy Framework</t>
  </si>
  <si>
    <t xml:space="preserve">01 Feb. 2017-
 31 Dec. 2018 </t>
  </si>
  <si>
    <t>Delivered National ICT policy framework, and institutes started adoption.</t>
  </si>
  <si>
    <t>Research and surveys on digital literacy, eGovernmnet and ICT for Development</t>
  </si>
  <si>
    <t>01 Feb. 2017- 12/31/2018</t>
  </si>
  <si>
    <t>05 Research conducted, Survey reports published, Areas of surveys.</t>
  </si>
  <si>
    <t xml:space="preserve">Development &amp; implementation of a model e-Office framework for Government Institutions.                </t>
  </si>
  <si>
    <t>01 Feb. 2017- 
31 Dec. 2018</t>
  </si>
  <si>
    <t>Created model e-office and replication to other government institutions</t>
  </si>
  <si>
    <t>Awareness of Internet of Things (IoT) through use of  basic hardware</t>
  </si>
  <si>
    <t>01 Feb. 2017-
 31 Dec. 2018</t>
  </si>
  <si>
    <t xml:space="preserve">Conducted awareness programmes for teachers and students of  IoT, concepts and use of basic hardware modules. </t>
  </si>
  <si>
    <t xml:space="preserve">Enhance the IT literacy of senior citizens using Nenasala Centers </t>
  </si>
  <si>
    <t>01 Feb. 2017- 
31 Dec. 2017</t>
  </si>
  <si>
    <t>10000 senior citizens computer literate.</t>
  </si>
  <si>
    <t>Conducted  Internet/digital commerce awareness sessions.</t>
  </si>
  <si>
    <t>ICT startup incubater</t>
  </si>
  <si>
    <t>NA</t>
  </si>
  <si>
    <t xml:space="preserve">01 Feb. 2017- 
31 Dec. 2020 </t>
  </si>
  <si>
    <t>Created ICT based startups and new employments.</t>
  </si>
  <si>
    <t>Awareness Sessions for School Community to Promote ICT Education in school.</t>
  </si>
  <si>
    <t xml:space="preserve">Conducted IT Training Programmes. </t>
  </si>
  <si>
    <t>ICT initative of OGP National Action Plan</t>
  </si>
  <si>
    <t xml:space="preserve">Produced Report , Actions designed on the report and published data sets. </t>
  </si>
  <si>
    <t xml:space="preserve">ICT Industry Capacity Building Training Program </t>
  </si>
  <si>
    <t xml:space="preserve">Lanka Government Network  2.0 </t>
  </si>
  <si>
    <t>2016-2019</t>
  </si>
  <si>
    <t>2016-2020</t>
  </si>
  <si>
    <t>1. 860 Government organizations are connected with upto 100Mbps last mile connectivity and Wi-Fi facilities by 2017.
2. Site survey conducted across the country to understand the requirements of government organizations by August 2017. 
3. LGN Central Hub/Core is established by end 2017.
4. Supporting and maintenance system for 3 years (2017 onwards) is established.
5. Conducting  Economic Analysis  for the LGN Project</t>
  </si>
  <si>
    <t>1. 860 Government organizations are connected with upto 100Mbps last mile connectivity and Wi-Fi facilities by 2017.
2. Site survey conducted across the country to understand the requirements of government organizations by August 2017. 
3. LGN Central Hub/Core is established by end 2017.
4. LGN Economic Analysis is completed by end of 2017</t>
  </si>
  <si>
    <t>1. LGN connectivity and end sites Wi-Fi access for 80 sites/government organizations
1. 95% Completion of  Sites Survey
2. 90% Completion of the LGN Hub/Core.
2. LGN Economic Analysis is in progress- at the Inception stage</t>
  </si>
  <si>
    <t>1. LGN connectivity and end sites Wi-Fi access for 80 sites/government organizations
2. 95% Completion of  Sites Survey
3. 90% Completion of the LGN Hub/Core.
4. 20 % ofmteh Economi Analysis completed</t>
  </si>
  <si>
    <t>Delay in Implementation from Service provider ( SLT)</t>
  </si>
  <si>
    <t>Lanka Government cloud 2.0 (LGC 2.0)</t>
  </si>
  <si>
    <t>Country wide</t>
  </si>
  <si>
    <t>1. An improved version (in line with industry standards) of centralized Lanka government cloud is established by end 2017.
2. Operational, maintenance and enhancement system for 2 years is established  (2018 onwards).</t>
  </si>
  <si>
    <t>1. An improved version (in line with industry standards) of centralized Lanka government cloud is established by end 2017.</t>
  </si>
  <si>
    <t>1. Establishment of cloud infrastructure - 90% completed.
2. Installation and configuration activities are on-going (General Cluster - 75% completed).
3. Preparation of arrangements for service provisioning, operational/ governance frameworks are on-going.</t>
  </si>
  <si>
    <t>1. Design and reviews of the Lanka Government Cloud are completed.
2. Implementation approach and procurement methodologies are completed.
3. Procurement activities are completed (05 items) except for one item which is on-going.
4. Installation and configuration activities are on-going (General Cluster), planned completion- 2nd week of November 2017.
5. Arrangements for service provisioning, operational/governance frameworks are on-going
6. Operational, maintenance and enhancement system for 2 years - will be started in 2018</t>
  </si>
  <si>
    <t>1. Delays in procurement processes due to complexities.
2. Delays in awarding the contracts due to concerns raised by the bidders.
3. Complexities of configurations and commissioning.</t>
  </si>
  <si>
    <t>Maintenance of Lanka Government Cloud 1.0 (LGC 1.0) and Lanka Government Network 1.0 (LGN 1.0)</t>
  </si>
  <si>
    <t>1. Continued and smooth services of LGN 1.0 and LGC 1.0.</t>
  </si>
  <si>
    <t>1.      Maintenance of LGN 1.0 HUB and NOC (Hardware and Software)
2.      Provide uninterrupted services for existing LGN 1.0 sites
3.      Providing infrastructure  facilities for LGII  
4.      Upgrading HUB/ NOC and end sites
5.      Desk site support services</t>
  </si>
  <si>
    <t>Recurrent Activity ongoing</t>
  </si>
  <si>
    <t>Government Data Centre – Study and Designing of Data Centre for Government of Sri Lanka</t>
  </si>
  <si>
    <t>1. A Report including Data Center approach and feasible Primary locations and disaster recovery sites, and Implementation mechanism, estimated cost, resource requirements.</t>
  </si>
  <si>
    <t>1. Completed stakeholder presentations and information gathering from private and government stakeholders.
2. Completed site visits to identified lands for the establishment of a National Data Center and Disaster Recovery Center.</t>
  </si>
  <si>
    <t>1. It has been  difficult to identifying a suitable land for setting up the data center.
2. Pending confirmation on the way forward and a cabinet paper is being drafted to be submitted to initiate procurement activities. The project to be implemented as PPP.</t>
  </si>
  <si>
    <t>Study on Implementing Secondary Fibre Cable via India (Internet Fibre Cable)</t>
  </si>
  <si>
    <t>2016-2017</t>
  </si>
  <si>
    <t>1. A study report including a clear approach to implement the Secondary Fibre cable as the second and redundant Internet connectivity for Sri Lanka.</t>
  </si>
  <si>
    <t>Project started in 2016, and was on hold due to lack of responses received for bids invitation - (only 2 responses received in 2016).</t>
  </si>
  <si>
    <t xml:space="preserve">Project started in 2016, and was on hold due to lack of responses received for bids invitation - (only 2 responses received in 2016)
the Project activities will not be implemented in the rest of the year. PM requested additional 40mn in order to continue the project with enhanced scope. during to the discussion had with the the ICTA management  in finalizing the budget for 2018, this project was taken out from the 2018 project list due to the reduction of ICTA annual budget </t>
  </si>
  <si>
    <t>Development of Household Transfer Management (HTM), including reduction of costs for effective transfer of funds to needed beneficiary who actually does exist.</t>
  </si>
  <si>
    <t>1. Established a fully integrated software solution, allowing the government to monitor and manage welfare and Safety Net programmes.including setting up of a framework for uniquely identifying citizens, and  facility to issue an electronic Unique Identity card.</t>
  </si>
  <si>
    <t>1. Fully integrated software solution, allowing the government to monitor and manage welfare and Safety Net programmes is established.
2. New /upgraded software solutions at all stakeholder organizations involved in Welfare and Safety Net programme(s) is installed
3. A framework for uniquely identifying citizens.
4. Established facility to issue an electronic Unique Identity card.</t>
  </si>
  <si>
    <t>1.Completion of Technical Evaluation on the responses received for the reclarifications seek by the Bidders (as per the cabinet decision)  by the CAPC/TEC committees
2. Submission of final evaluation report by CAPC/TEC to the Cabinet</t>
  </si>
  <si>
    <t>1.Completion of the Initial Technical Evaluation and Submission of TEC Report by CAPC/TEC.
2.Completion of Technical Evaluation on the responses received for the reclarifications seek by the Bidders( as per the cabinet decision)  by the CAPC/TEC committees
3. Submission of final evaluation report by CAPC/TEC to the Cabinet</t>
  </si>
  <si>
    <t>Huge delays in the procurement process. the project scope has been reduced and as previously planned. Cards will not be printed. Only Unique ID number will be provided.  As per the Technical Evaluation reports submitted by CAPC/ TEC , the Cabinet decided to cancel the HTM tender.</t>
  </si>
  <si>
    <t>Development of Phase 2 of the centralized Birth Marriage and Death (BMD) system</t>
  </si>
  <si>
    <t>Country  wide</t>
  </si>
  <si>
    <t>1. Expanded BMD solution is established by leveraging advancements of IT and digital communications.
2. Revamped eBMD web application to facilitate centralized BMD certificates issuance process while increasing the efficient service delivery.
3. Provided computer hardware/laptops for Divisional Secretariat Offices.
4. Scanning Birth, Death and Marriage (BMD) certificate back log until end of 2016, to offer efficient service to citizen
5. Deployed BMD project in remaining divisional secretariats.</t>
  </si>
  <si>
    <t>1. Revamp eBMD web application to facilitate centralized BMD certificates issuance process while increasing the efficient service delivery.
2. Provided computer hardware/laptops for Divisional Secretariat Offices.
3. Scanning Birth, Death and Marriage (BMD) certificate back log until end of 2016, to offer efficient service to citizen</t>
  </si>
  <si>
    <t>1. 331 Laptops were distributed among 331 Divisional Secretariat Offices.
2. Scanned 2.4 Mn BMD certificates and 40% of BMD Data entry process completed and ongoing.</t>
  </si>
  <si>
    <t xml:space="preserve">1. Around 33Mn BMD certificates scanned and eBMD solution has been roll out in 331 divisional secretariats  as past of the key Re-engineering government project.  </t>
  </si>
  <si>
    <t>Scanning of BMD Certificates Phase 2 and Revamping BMD web application are currently on hold due to the consent of Secretary, Ministry of Home Affairs.</t>
  </si>
  <si>
    <t>Consolidated Employee Provident Fund (EPF), Employee Trust Fund Management (ETF) System</t>
  </si>
  <si>
    <t>1. Consolidated Employee Trust Fund Management (ETF) System.
2. Strengthened knowledge and skills of the users/staff.</t>
  </si>
  <si>
    <t>1. Conduct a Process Improvement Study for ETF Board  with the objective of making the current processes effective and efficient when the proposed project is implemented.
2. Conduct a system study in order to propose a new ICT solution which will meet all functional requirements of the ETFB. 
3. Prepare documents that will enable the department to select a solution provider on competitive basis.
4. Prepare a Change Management Plan</t>
  </si>
  <si>
    <t>1. As the initial step, procurement was completed to select a vendor to Conduct a Process Improvement Study for ETFB 
3.The inception report has been delivered with a project plan and the methodology of conducting the study.
4. The activity mapping and as is study of 11 process areas were completed.
5. Process Improvement Validation Workshops (Individually, cross functionally) are conducted.
6. Project Orientation program has been held for the internal stakeholders. (Process Owners, sub process owners &amp; Key Users)
7. The Process Improvement “To be Process” diagrams are completed &amp; under reviews with the process owners of ETFB.
8. Initiated the next procurement planned for 2018, “Procuring a consultancy firm to implement ETF Solution".</t>
  </si>
  <si>
    <t>1. NPD approval for the project received on 03.02.2016 to implement as a consolidated solution for both EPF and ETF. Due to the fact the stakeholder engagement process of EPF was seriously delayed, ICTA decided to develop the solution initially for the ETF system, instead of both the organizations at the same time.
2. Completion of project planning was done in end of 2016 and the approval was gained from the Department of National Planning and the Cabinet of Ministers.
3.As the initial step, procurement was completed to select a vendor to Conduct a Process Improvement Study for ETFB with the objective of making the current processes effective and efficient when the proposed project is implemented.
4. The inception report has been delivered with a project plan and the methodology of conducting the study.
5. The activity mapping and as is study of 11 process areas were completed.
6. Process Improvement Validation Workshops (Individually, cross functionally) are conducted.
7. Project Orientation program has been held for the internal stake holders. (Process Owners, sub process owners &amp; Key Users)
8. The Process Improvement “To be Process” diagrams are completed &amp; under reviews with the process owners of ETFB.
9. Initiated the next procurement planned for 2018, “Procuring a consultancy firm to implement ETF Solution".</t>
  </si>
  <si>
    <t>(1). Initially, two procurements were planned to complete for the following
    a) Procuring a consultancy firm for ETF Process Improvement Study 
    b) Procuring a consultancy firm to implement ETF Solution
But, there was a dependency with the completion of process improvement study to start the next procurement of selecting a firm to implement the system solution. The process improvement study was delayed due to the extended scope and delays in stakeholder engagement from the side of EPF).</t>
  </si>
  <si>
    <t xml:space="preserve"> Integrated Welfare Management System (Integrated eSamurdhi Solution with Population Registry and Beneficiary Identification System)</t>
  </si>
  <si>
    <t>1. Integrated eSamurdhi Solution with Population Registry and Beneficiary Identification System is established.</t>
  </si>
  <si>
    <t xml:space="preserve">Following sub tasks were planned for the project
1. System Development: Integrated Welfare Management System 
2. Beneficiary uploading information, analysis and searching system
3. Support and maintenance of the CRM  module
4. Support and maintenance of the HRM module
5. Conduct Baseline Survey
6. Procurement of PCs, Laptops for stakeholder organizations 
7. Antivirus Installation for Laptops
8. Data cleaning assignment 
9. Software quality Assurance 
10. Development of a data sharing policy for national welfare programs. QA Status reports for Testing and Auditing
10. Location and logistics for district level training workshops procurement.
11. Location and logistics for awareness workshops for managerial level of the stakeholder organization's 
12. General awareness programs such as newspaper, TV, Print Media.
</t>
  </si>
  <si>
    <t>System development of social registry and integrated MIS of one stop shop for welfare program's contract signing in progress and requirement verification process in progress. 
Beneficiary uploading information, analysis and searching system were successfully completed and training is in progress. 
The baseline survey assignment was completed and final report publishing in progress. 
Procurement of PCs, Laptops for stakeholder organizations and Procurement of Antivirus Installation for Laptops was completed and laptop delivering in progress.
Data cleaning assignment was completed and Final analysis report also submitted by the university. 
Support and maintenance of the CRM and HRM module of eSamurdhi system  were completed.
Software quality Assurance procurement's EOI evaluation in progress. Development of a data sharing policy for national welfare programs TEC nominations has been sent to the procurement division and draft bid documents have been prepared. 
Location and logistics for district level training workshops procurement in progress. 
Preparation of a change management plan procurement's TEC was appointed.
Location and logistics for awareness workshops for managerial level of the stakeholder organization's procurement is planning (related to the SRIS development Iteration 01).
(In summary, 7 procurements completed the procurement stage and in implementation phase. 6 other procurement items are in progress).</t>
  </si>
  <si>
    <t>Single window for all the government social welfare programmes. 28 mn hardware purchased, 5 Mn dashboard system launched , procurement items related to another 40mn in progress and at Technical evaluation stage, the contract to be awarded within 2 weeks.
System development of social registry and integrated MIS of one stop shop for welfare program's contract signing in progress and requirement verification process in progress. Beneficiary uploading information, analysis and searching system were successfully completed and training is in progress. The baseline survey assignment was completed and final report publishing in progress. Procurement of PCs, Laptops for stakeholder organizations and Procurement of Antivirus Installation for Laptops was completed and laptop delivering in progress. Data cleaning assignment was completed and Final analysis report also submitted by the university. Support and maintenance of the CRM and HRM module of eSamurdhi system  were completed.
Software quality Assurance procurement's EOI evaluation in progress. Development of a data sharing policy for national welfare programs TEC nominations has been sent to the procurement division and draft bid documents have been prepared. Location and logistics for district level training workshops procurement in progress. Preparation of a change management plan procurement's TEC was appointed. Location and logistics for awareness workshops for managerial level of the stakeholder organization's procurement is planning related to the SRIS development Iteration 01.
In summary, 7 procurements completed the procurement stage and in implementation phase. 6 other procurement items are in progress.</t>
  </si>
  <si>
    <t>eLocal Government Programme- Local Government Citizen and Business Services enhancement and rollout (eLG)</t>
  </si>
  <si>
    <t xml:space="preserve">1. A comprehensive eLG system established in  local government organizations. 
2. Trained Local Authorities staff.
3. Baseline Survey for the new 25 sites </t>
  </si>
  <si>
    <t xml:space="preserve">Signing of MOUs between 30 Sites and ICTA and Provincial Councils.
Conduct Initial Awareness to Political Leaders and Admin Heads about eLG and its benefits.
Conducting eLeadership Programme for Local Government (LA) staff. 
Guide the process of  Physical Changes on Front &amp; Back Office of LA s.
Assist in Hardware / Network Implementation .
Assist in connecting sites to LGN
Conducting Baseline Survey to identify the current status of the LA in terms of ICT capability.
Conduct ICT / System Admin Training
Through Competitive bidding Hiring of Software vender for Configuration.
Conduct eLG System Training for Selected Vendors.
Initiate eLG Software Configuration through vendors.
Assist vendor to Assign eLG system Users and their Roles.
Facilitate Customer Care Training as part of sustaining eLG.
</t>
  </si>
  <si>
    <t>MOUs signed.
Initial Awareness to Political Leaders and Admin Heads completed for e-LG.
eLeadership Programme for LA staff completed.
completed Physical Changes on Front &amp; Back Office of 30 LA s. 
Provided required Hardware specifications to LA s.
Training on Data Gathering for Assessment related information currently on manual books carried out for all 30 Sites.
Data Gathering for Assessment related Data completed for 95% of the Sites.  
Conducted Survey for 30 sites though vendor obtained through LCS to understand the ICT capability of LA's and Citizens using its services.
Provided information to LGN team on LGN Connectivity.
TEC Appointed, TOR signed off, EOI Published, RFP completed and 
Completed Procurement of Implementation vendors (9 Vendors for 30 Sites)  through CPCM on LCS method.
Conducted Training for Vendors on eLG. 
Initial Process mapping exercises carried out for 30 Sites.
Initial requirement for site specific processes mapped and handed over to ICTA by vendor for 6 sites (Lo1 1 &amp; Lot 2 - Western Province) , rest to be competed by end Oct 2017. 
Initiated Development of eLG II - Procurement of Architect through Individual Consultant (IC). 
Initiated Phase II - Replication (50 authorities)- Completing the eLeadership Training. 
eLG Baseline Survey was completed</t>
  </si>
  <si>
    <t>BPR Carried out in 2009 to identify and streamline main problems faced by Citizens and officials within LA's.
Workshops Carried out to streamline internal LA Processes.
Detailed BPR report generated in Oct 2009. 
System Architectured to cater to the BPR as per the then available most appropriate technology. 
Procurement of System Development carried out.
Assessment Collection and Payment collection Processes were initially designed and developed.
System Deployed and Piloted in 3 Sites.(Seethwakapura UC, Homagama PS &amp; Negombo UC).
Maintenance and Support of eLG carried out by a Vendor to date.
Survey Carried out to evaluate the Success of the Pilots.
Upon Successful completion of the Pilots, further 30 Sites were identified by the Ministry of Local Government and Provincial Councils to be implemented with the eLG Solution.
Currently 30 Sites are on implementation stage. 
Phase II of eLG to develop Providing Regular Services to Public &amp; Complaint/Objection Management is in Procurement to hire an architect, to develop the phase II.
eLG Baseline Survey was completed</t>
  </si>
  <si>
    <t xml:space="preserve">Procurement of Implementation vendors, who will carry out deployment of the eLG product,  delayed for over 8 months due to non responsiveness  from Vendors outside Western province  and time had to be extended.
Decision to hire  Architect on project basis for eLG Phase II was delayed as consensus was not reached till Sep 2017.  </t>
  </si>
  <si>
    <t>Development of e-Divisional Secretariat System</t>
  </si>
  <si>
    <t>1. Fully integrated and automated system implemented to manage all citizen services offered through Divisional Secretaries.</t>
  </si>
  <si>
    <t>-Agreement with the Secretary of Home Affairs
'-Completed of BPR eDS procurements for four Sites
'-Completed of eDS Server procurements for three Sites through NS
'-Completed of eDS Baseline server procurements for four Sites through QCS 
&amp; RFP send for the eDS baseline survey 
'-Contract Award for the BPR consultant
'-BPR initial kick off done and Informed to all stakeholders about eDS BPR
'-Got server replacement requested letter form Colombo and Moratuwa DS secretary
'-Contract Award for the eDS Server replacement</t>
  </si>
  <si>
    <t>‘-Initial meeting done with MHA &amp; MTDI and official Agreement letter sent to MHA for eDS BPR 
‘-Contract Awarded &amp; Initial BPR kick off meeting done and KT done.
‘-eDS server replacement requested letters received from Colombo and Moratuwa DS.
‘-Contract Awarded for the eDS server replacement 
‘-Procurement completed for eDS baseline survey and RFP sent to vender</t>
  </si>
  <si>
    <t>Delays in Procurement process and TEC evaluation. Issues in stakeholder engagement</t>
  </si>
  <si>
    <t>ePopulations Register Maintenance and Operations</t>
  </si>
  <si>
    <t xml:space="preserve">1. Developed a comprehensive electronic population register </t>
  </si>
  <si>
    <t>1) Data entry service for the e-Population Register
2) Support and Maintenance of e-Populations Register for 2016
3) Support and Maintenance of e-Populations Register for 2017
4) Redesigning of the excising e-Population Register</t>
  </si>
  <si>
    <t xml:space="preserve">1) Support and Maintenance of e-Populations Register for 2017 was awarded and on going. </t>
  </si>
  <si>
    <t>ePopulations Register solution has been roll out in 331 divisional secretariats as past of the key Re-engineering government project.  From 2012 to 12.10.2017  Birth - 529,575 Death - 255,095, CR1 and CR2 forms entered in to the system.</t>
  </si>
  <si>
    <t>Data entry service for the  e-Population Register is currently on hold due to Secretary's, Ministry of Home Affairs consent.</t>
  </si>
  <si>
    <t xml:space="preserve">National Security Operations Centre Project - Forensic and Cyber security Infrastructure Development and implementing, 
</t>
  </si>
  <si>
    <t>1. Established national level Security Operations Center (SOC) as a body to monitor the network security of government organizations.</t>
  </si>
  <si>
    <t> 
* 24x7 Available of national level Cyber Security Operations Center (SOC) with security alert systems
*  Central body to monitor the network security of Government organizations</t>
  </si>
  <si>
    <t>* NCSOC consultancy assignment was initiated.
* Key Stakeholders of the SOC have been identified, stakeholders' sessions were conducted
* First milestone of the consultancy has been achieved (technical requirement specifications have been prepared by the consultancy firm)
* Preparation of tender specifications is ongoing</t>
  </si>
  <si>
    <t>* Project consultancy firm was selected and the contract was awarded.
* Consultancy commenced on February 2017.
* First milestone of the consultancy agreement has been achieved.</t>
  </si>
  <si>
    <t xml:space="preserve">* Variations in the initial SOC architecture as per the project consultant’s recommendations. 
* Payment delays for the consultancy firm.
* Budget constraint for 2018 (Not in a position to proceed with procurement work) </t>
  </si>
  <si>
    <t xml:space="preserve">National Certification Authority </t>
  </si>
  <si>
    <t>1. Established national level public key infrastructure (PKI) system.
2. Ability to issue digital identity for each citizen of the country.
3. Citizens are able to get digital certificates at a low cost.</t>
  </si>
  <si>
    <t xml:space="preserve">1. Required hardware/software procured.
2. Consultancy for the NCA System - Contract awarded and implementation commenced.
 </t>
  </si>
  <si>
    <t>Enhancement of the existing technology infrastructure of Sri Lanka Computer Emergency Readiness Team | Coordination Centre (Sri Lanka CERT|CC) to further secure National/Government ICT services and its infrastructure.</t>
  </si>
  <si>
    <t>1. Enhanced Cyber Security and Digital Forensic Infrastructure to improve service delivery process of Sri Lanka CERT
2. Ability to deliver comprehensive security assessments for the ICT infrastructure of government organizations.
3. Ability to secure the nation from cyber security incidents in an increasingly efficient manner.</t>
  </si>
  <si>
    <t xml:space="preserve">Completion of Procurement of computer hardware and software
Completion of Procurement of non-computer items
Completion of Procurement of event manger to organize awareness program
Completion of Procurement of training 
</t>
  </si>
  <si>
    <t>1. Procurement of computer hardware and software - completed
2. Procurement of non-computer items - ongoing
3. Procurement of event manger to organize awareness program - Completed.
4. Procurement of training - completed.</t>
  </si>
  <si>
    <t>Lanka Gate Infrastructure Maintenance /Related Services and Related Components</t>
  </si>
  <si>
    <t>Countrywide</t>
  </si>
  <si>
    <t xml:space="preserve">1. Government web portal is supported and maintained for continuous operations. </t>
  </si>
  <si>
    <t>1. Support and maintain the Government Web Portal
The Government Web Portal - www.gov.lk serves as the official web portal for the government providing information of various government organizations and maintains the government web directory with more than 1000 government web sites 
2. Support and Maintain the eRevenue License Solution 
eRevenue License Solution has been  rolled out to 5 provinces ICTA is planning to rollout eRL solution to remaining provinces
3. Support and Maintenance of Existing eServices 
ICTA currently implemented 50 eServices offered by approx. 23 government organizations, to their clients. These eServices are delivered to citizens through Web, Mobile Applications and SMS providing them a greater continence when obtaining government services.
4. Obtain production support and SSL certificates
5. User training, conduct workshops and awareness</t>
  </si>
  <si>
    <t xml:space="preserve">1) Support and Maintenance have been obtained for key eServices (Ex. Police Clearance eService, Issuance of Certificate of Origin
2. Rollout of eRL solution into all the provinces in the country has been completed. Now the eRL solution is running in all the Divisional Secretariats and provincial head offices. Citizens can obtain revenue license online for vehicles registered in any province 
3. Production support and SSL has been purchased and configured in relevant services </t>
  </si>
  <si>
    <t>Recurrent Activity</t>
  </si>
  <si>
    <t>1) Support and Maintenance have been obtained for key eServices (Ex. Police Clearance eService, Issuance of Certificate of Origin
2. Rollout of eRL solution into all the provinces in the country has been completed. Now the eRL solution is running in all the Divisional Secretariats and provincial head offices. Citizens can obtain revenue license online for vehicles registered in any province 
3. Production support and SSL has been purchased and configured in relevant services 
4. Procurement activities completed for Awareness and training</t>
  </si>
  <si>
    <t>1. Support and Maintenance of some of the eServices have been transferred to ICTA internal technology team
2. eRL rollout into some of the provinces delayed due to technical difficulties such as connectivity issues</t>
  </si>
  <si>
    <t>Establishment of Digital Instruction Services</t>
  </si>
  <si>
    <t>1. Established NPP framework to integrate all the stakeholder applications under one platform using NPP middleware.
2. Established NPP governance framework.
3. Citizens of Sri Lanka are better aware of the NPP framework.</t>
  </si>
  <si>
    <t>1.Complete Development of Middleware Platform
2.Complete UAT
3. Complete Standardizing Governance Framework for NPP
4. Complete Risk Assessment of NPP
5. Implement Risk assessment findings/controls</t>
  </si>
  <si>
    <t>1.Complete Development of Middleware Platform-Completed
2.Complete UAT- 50% Completed
3. Complete Standardizing Governance Framework for NPP-Completed
4. Complete Risk Assessment of NPP- 90% Completed
5. Implement Risk assessment findings/controls- Yet to do</t>
  </si>
  <si>
    <t>NPP Middleware Platform development completed and UAT is on going.</t>
  </si>
  <si>
    <t>Awaiting CBSL approval to continue with the rest of the pending tasks in the project</t>
  </si>
  <si>
    <t>Implementation of Gov.lk “Single Window” for Cross Government (Cluster implementation)</t>
  </si>
  <si>
    <t>1. Single Window for Import and Export Cluster established (As Phase 1, approx. 4 - 6 government organizations are integrated)
2. New/upgraded software solutions implemented at all stakeholder organizations involved in Import and Export Cluster.
3. Cross-government online services which are offered through the Internet and/or mobile services (i.e. SMS based, mobile apps) are available.</t>
  </si>
  <si>
    <t>Procure Cloud deployment service Provider
Plan and procure Consultancy for GIPx development
Plan and procure Consultancy for DTX development</t>
  </si>
  <si>
    <t>1. Cloud Deployment Service Provider- Contract Awarded
2. Plan and procure Consultancy for GIPx development- EOI Stage
3.Plan and procure Consultancy for DTx development- RFP Stage</t>
  </si>
  <si>
    <t>Delayed due to scope finalization with the intended stakeholder organizations</t>
  </si>
  <si>
    <t>Setting up and maintenance of systems facilitating Right to Information initiative/s</t>
  </si>
  <si>
    <t>2016-2018</t>
  </si>
  <si>
    <t>1. A system is available for Government data analytics for evidence based decision making.
2. Established an enhanced open data portal for Sri Lanka.
3. Initiated the registration process for 'Open Government Partnership'.</t>
  </si>
  <si>
    <t xml:space="preserve">1). A system is available for Government data analytics for evidence based decision making.
2). Established an enhanced open data portal for Sri Lanka.
3). Initiated the registration process for 'Open Government Partnership'.
</t>
  </si>
  <si>
    <t>1) Completed the Open Data Portal
2) Procurement process starts for Local Government Data Classification. Procurement process is in RFP stage.</t>
  </si>
  <si>
    <t>Ratification, Awareness, Promotion and Monitoring of e-Government Policy and Strategy and related activities</t>
  </si>
  <si>
    <t>1. An e-Government Policy and Strategy is formulated and ratified.
2. Government leaders are trained and made aware of e-Government Policy and Strategy.</t>
  </si>
  <si>
    <t xml:space="preserve">1. eGovernemet policy drafted
2. Stakeholders consulted
3. Document reviewed with key stakeholders
4. Obtain the cabinet approval for the eGoverment policy
5. Conduct awareness workshops
6. Formulation of digital strategy
</t>
  </si>
  <si>
    <t>1. eGove policy drafted
2. Obtain consensus from internal key stakeholders
3. Digital strategy drafted
4. Stakeholder consultation workshops conducted
5. Approval obtained from the board of directors of ICTA to proceed with obtaining cabinet approval</t>
  </si>
  <si>
    <t xml:space="preserve">1. eGove policy drafted
2. Obtain consensus from internal key stakeholders
3. Digital strategy drafted
4. Stakeholder consultation workshops conducted
5. Approval obtained from the board of directors of ICTA to proceed with obtaining cabinet approval
6. Hired a expert to draft the digital strategy
7. Conducted a as is study
8. Held review committee meetings
</t>
  </si>
  <si>
    <t>egovernment policy has been revised considering the new Digital SL strategy to ensure the coherence and sustainability</t>
  </si>
  <si>
    <t>Lanka Interoperability Framework (LIFe)</t>
  </si>
  <si>
    <t xml:space="preserve">1. A report prepared with defined interoperability standards.
2. Revamped LIFe website.
</t>
  </si>
  <si>
    <t>1) Completed the LIFe Web Site
2) LIFe standards have been developed for Personal, Vehicular, Development projects coordination, and Land domains
3) Procurement process is in the last stage for Judicial,Agricultur and Social Welfare</t>
  </si>
  <si>
    <t>1) Completed the LIFe Web Site
2) LIFe standards have been developed for Personal, Vehicle, Development projects coordination, and Land domains
3) Procurement process is in the last stage for Judicial,Agricultur and Social Welfare</t>
  </si>
  <si>
    <t>1) The contract negotiations has completed and the approvals are pending from MTDI for Social welfare, Agriculture and Judicial domains.</t>
  </si>
  <si>
    <t xml:space="preserve">Implementation of Cross Government Digital Document Management System </t>
  </si>
  <si>
    <t>1. Established cross government digital document management system with upgraded systems infrastructure at selected 20 government organizations.</t>
  </si>
  <si>
    <t>1. Established a Cross Government Digital Document Management System across 20 Government organizations as phase 1.
2. Provided  initial awareness to  60+ senior Government officials on Digital Document Management System.
3. Trained 200+ Government officials on implemented Digital Document Management and Internal Workflow system.</t>
  </si>
  <si>
    <t>1.  Completed stakeholder discussions with for shortlisting of 20   organizations for phase 1 of the project.
2. Published the tender and evaluations commenced.</t>
  </si>
  <si>
    <t xml:space="preserve">
1.This project is dependent on Lanka Government Cloud 2.0 (LGN) &amp; Lanka Government Network 2.0 (LGC).LGN and LGC deployment delayed therefore implementation of the system is delayed.
</t>
  </si>
  <si>
    <t xml:space="preserve">Scanning and digitizing government documents </t>
  </si>
  <si>
    <t>1. Scanned and digitized government documents in 20 selected Government Organization (as Pilot implementation).
2. Integrated system with related stakeholder organizations who may require access to obtain stored documents.</t>
  </si>
  <si>
    <t xml:space="preserve">the project delayed due to major  dependency on the LGN, LGC and Digital Document Management System projects, the projects activities can be commenced in 2018
</t>
  </si>
  <si>
    <t xml:space="preserve">ICT Solution for Government Analyst's Department </t>
  </si>
  <si>
    <t xml:space="preserve">1. Established a proper ICT software solution for Government Analyst's Department 
2. Well trained staff. </t>
  </si>
  <si>
    <t>Deliverable/outputs
* Proper ICT solution with new technologies
* Timely analysis/ reporting
* Related user training
* Alignment with international standards and procedures</t>
  </si>
  <si>
    <t>CPCM recommended awarding the contract. A request was made to increase the total budget of the project and the approval was granted. The contract was awarded in October, 2017. It is expected to complete the 4th deliverable by December, 2017. Since the other 4 procurement items depend on the main procurement item, the procurement process for those were initiated in September, 2017 and expected to complete the Training and Workshop items by November, 2017.
* Contract was awarded for the main procurement item - ICT Solution for the GAD 
* Procurement for the internal network infrastructure development started. Wi-Fi requirement was covered by the LGN project and the remaining requirements has been identified
* Procurement for the necessary equipment purchasing started
* Procurement for the training and workshop has started</t>
  </si>
  <si>
    <t>The procurement activities of the project was started in 2016. EoI was published for the main procurement item - ICT solution for the Government  Analyst's Department on June, 2016. ICTA received 12 responses for the EOI Advertisement and RFP was issued to Seven (7) short-listed consultancy firms on August, 2016. Four (4) consultancy firms responded to the RFP and evaluations were carried out and finalized.  Negotiations with the consultant was not successful in obtaining a larger margin of price reduction to meet the estimated cost of the assignment but however agreed to reduce the proposed price. Since the proposed price falls within the threshold of the Ministry Consultant Procurement Committee (CPCM), a CPCM was appointed on January, 2017 and the CPCM recommended awarding the contract. A request was made to increase the total budget of the project and the approval was granted. The contract was awarded in October, 2017. It is expected to complete the 4th deliverable by December, 2017. Since the other 4 procurement items depend on the main procurement item, the procurement process for those were initiated in September, 2017 and expected to complete the Training and Workshop items by November, 2017.
* Project plan was finalized.
* Procurement methods and the budget allocation for all the procurement activities are finalized.
* Approval for the increased scope/budget requirement was obtained.  
* Procurement activities of the main procurement item - ICT Solution for the GAD was completed.</t>
  </si>
  <si>
    <t xml:space="preserve">* Since the proposed price by the consultant party for the main procurement item was higher than the estimated price the procurement process was delayed for obtaining necessary approvals. 
* Delay in finalizing the contract document due to changes suggested by the consultancy firm. </t>
  </si>
  <si>
    <t>eMotoring Solution</t>
  </si>
  <si>
    <t>1. Established a complete ICT solution for DMT adhering to the recommendations of studies carried out.
2. Trained DMT Staffs on the established system.</t>
  </si>
  <si>
    <t>Deliverables/Outputs:
* Review the existing Business Process Re-engineering (BPR) documentation and carryout a gap analysis of the process as per the current process requirements.
* Incorporate new functional and technological requirements and re-produce the BPR document.
* Provide consultancy support for the requirement throughout the eMotoring implementation.</t>
  </si>
  <si>
    <t>* BPR validation study is completed;
* First three modules of the BPR document are validated.
* Second three modules of the BPR document are validated..
* Prototype of the proposed solution is presented.
* Final version of the BPR document is submitted.</t>
  </si>
  <si>
    <t>* Part of the budget allocation (3 million) of implementing eMotoring solution is allocated for BPR validation study based on the request made by DMT.
* Contract is awarded (Direct Contracting)</t>
  </si>
  <si>
    <t>* Payment delays for the consultant.
* Budget constraint for the year 2018.</t>
  </si>
  <si>
    <t>Examination and Course Management System for SLIDA</t>
  </si>
  <si>
    <t>1. Examination and Course Management System is established at SLIDA.</t>
  </si>
  <si>
    <t>The SLIDA in collaboration with ICTA intend to develop a comprehensive “Examination and Course Management System” to achieve the following;
a.) To improve the efficiency of examinations and Course management and related functions of SLIDA
b.) To provide an advanced IT solution (MIS) enabling strategic decision making for stakeholders
c.) To offer online services in key areas of interaction with external stakeholders, such as online registrations for government examinations conducted by SLIDA</t>
  </si>
  <si>
    <t>1. Project implementation planned as 4 iterations. Out of those, Iteration 1, 2 and 3 have been released
2. User acceptance obtained for iteration 1, 2 and 3 
3. User training has been carried out</t>
  </si>
  <si>
    <t>1. Procurement of the main development project carried out and contract awarded.
2. System study has been carried out by the selected vendor and user acceptance has been obtained
3. Project implementation planned as 4 iterations. Out of those, Iteration 1, 2 and 3 have been released
4. User acceptance obtained for iteration 1, 2 and 3 
5. User training has been carried out</t>
  </si>
  <si>
    <t xml:space="preserve">1. The requirement gathering and verification stage delayed due to user clarifications and scope variation </t>
  </si>
  <si>
    <t>Productization of the Government Applications</t>
  </si>
  <si>
    <t>1. Standardized and productized HHIMS and Common HRM software</t>
  </si>
  <si>
    <t xml:space="preserve"> Development of materials for awareness of 10 key products/ services of ICTA
Defining and Documentation Standards for Application Productization 
Upgrade/Update Common HRM towards the defined productization standards 
Productization of Key Offerings of ICTA
</t>
  </si>
  <si>
    <t>Having considered the proposed and revised budget and by considering the time-lines, CPCP recommended to include only 10 key products/ services of ICTA to be covered from this assignment. The contract was signed in September, 2017 and the kick off meeting was held on 28th September, 2018. The project is expected to be complete by December, 2017.
Contract was awarded and the project activities are on going. Planned to complete the project by December, 2017</t>
  </si>
  <si>
    <t xml:space="preserve">Project was first initiated in 2016 but due to the scope change of the project the procurement process was began only on December, 2016. EoI targeting 15 products of ICTA was published on January, 2017. Since only 2 companies responded, CPCP recommended re-publishing this procurement notice in order to receive more EOIs. It was re-published in March, 2017. ICTA received 3 more responses. RFP was issued to 3 short listed consultancy form on May, 2017 and proposal submission deadline was closed on June, 2017 after an extension. 2 companies responded to the RFP and evaluation was carried out. Having considered the proposed and revised budget and by considering the time-lines, CPCP recommended to include only 10 key products/ services of ICTA to be covered from this assignment. The contract was signed in September, 2017 and the kick off meeting was held on 28th September, 2018. The project is expected to be complete by December, 2017.
* Project plan and scope revised and finalized.
* Procurement methods and the budget allocation for the procurement activity were finalized.
* Procurement activities of the procurement item were completed. </t>
  </si>
  <si>
    <t>* Scope changes
* Poor responses to the EoI</t>
  </si>
  <si>
    <t>Implementation of electronic medical records in Sri Lankan Government Hospitals</t>
  </si>
  <si>
    <t>1. Established Electronic Health Record systems in 45 hospitals across the country. 
 2. Trained 1350 hospital staff members to manage the EHR systems effectively 
 4. Personal electronic medical records provided for 80% of the patients who access the health services in the selected hospitals
 5. Established 9 Provincial e-Health Steering Committees and 45 Hospital e-Health Steering Committees</t>
  </si>
  <si>
    <t xml:space="preserve">• There are 47 Government Hospitals been selected for implementing electronic medical records (EMR) in the year of 2017. It was planned to complete project awareness programs in all of these hospitals by the end of 2017.
• As the first stage of the implementation, EMR is going to be implemented in the Out Patients Department (OPD) of the selected hospitals. Therefore it is planned to conduct and complete basic computer training programs for selected hospital OPD staff, giving the basic computer knowledge to work with the system.
• Software training has also been planned to carry out within hospitals and complete by the end of 2017.
• Complete formation of e-Hospital Steering Committees in all selected hospitals by end of 2017
• Complete the delivery and installation of required hardware for all the selected hospitals, which are needed to implement the system.
• Provide connectivity through LGN for all the selected hospitals.
• It is also planned to complete the implementation of Electronic Medical Record Systems (EMR) and have them running in OPDs of all the selected hospitals by the end of 2017.
</t>
  </si>
  <si>
    <t xml:space="preserve">• The project has a total number of 26 procurement items, out of which 13 have been completed &amp; awarded and 03 are ongoing.  Out of the total budget LKR 350 million, allocated for 2017, LKR 177,059,968.00 have been contracted (50.50%)
• As the initial step, project awareness programs have been conducted in all the selected hospitals in every province.
• Training programs on basic computer skills have been initiated at each province for selected OPD staff.
• Hardware is being delivered to all the selected hospitals.
• Software trainings have been carried out in hospitals where the system is implemented already (10 Hospitals).
• Initial work has been started to provide connectivity through LGN.
• At the moment there are 10 hospitals, where Hospital Health Information Management System (HHIMS) is up and running.
</t>
  </si>
  <si>
    <t xml:space="preserve">• Completion of project planning was completed in early 2016 and the approval was obtained from the Department of National Planning and the Cabinet of Ministers.
• Project Orientation programs were conducted for the stakeholders.
• Staff recruitments were completed.  Nine project officers were recruited for the nine provinces and Medical Consultants were recruited to carry out change management.
• A project management unit was established in the Ministry of Health, Nutrition and Indigenous Medicines and sub project management units were established at the office of Provincial Director of Health Services in all the provinces and a project officer is based at that office. 
• National Project steering committee was formed along with a Provincial Project steering committees in each Province.
• E-hospital steering committees were formed in every selected hospital and by the end of 2016, 20 hospital steering committees were formed.
• Selection of hospitals for 2016/2017 was completed and 47 hospitals were selected from all the Provinces.
• Network and hardware requirements needed to implement the system were gathered from all the selected hospitals.
• Electronic Medical Records Systems were implemented in 3 pilot hospitals, namely Base Hospital Horana and Base Hospital Homagama and Base Hospital, Galgamuwa.
• At the moment there are 10 hospitals, where Hospital Health Information Management System (HHIMS) is up and running.
</t>
  </si>
  <si>
    <t xml:space="preserve">• The dependency of Lanka Government Network (LGN 2.0) and Lanka Government Cloud (LGC 2.0).The initial plan of the project was to host the HHIMS in Lanka Government Cloud and get the connectivity through Lanka Government Network for hospitals. As it is a major pre-requirement to implement and carry out the system in hospitals, the delay of those projects to be completed affects the implementation of HHIMS in hospitals.
• Due to the frequent change of the TEC members in procurement committees affect the procurement process to be delayed.
• Not receiving funds on time to pay the vendors on payment milestones usually delays the next activities being carried out by the vendor.
Plan for the final quarter of 2017
• Completion of training programs on basic ICT skills in all the selected hospitals.
• Complete all the necessary hardware delivery to selected hospitals by the end of 2017.
• Provide connectivity through Lanka Government Network.
• Launch and implement the system in all selected hospitals.
</t>
  </si>
  <si>
    <t>e-Heritage Programme - Cutting-edge Technology for Heritage Information</t>
  </si>
  <si>
    <t xml:space="preserve">1. Mobile Applications developed that can provide location based information on historical places and ruins.
2. Established Heritage data warehouse.
</t>
  </si>
  <si>
    <t xml:space="preserve">• e-Heritage Project aims to develop a Mobile Application and a Web Application by the end of 2017, to provide information on Sri Lankan Cultural Heritage to tourists, both local and foreign.
• In the initial phase, it was decided to digitize (text, voice, photos, videos, etc) cultural heritage information in five districts in Sri Lanka, namely Polonnaruwa, Galle, Matale, Kandy and Anuradhapura where UNESCO World Heritage Sites are situated. By end of 2017 it has been planned to complete the digitization process in Polonnaruwa and Galle Districts
• Identifying list of sites, monument, buildings, other structures and cultural events is a prerequisite for digitization process and it has been planned to complete the identification process in the selected districts by end of 2017.
• In order to identify sites and content develop, it has been decided to finalize guidelines in accordance with the international guidelines and guidelines of the Department of Archaeology.
• Voice-Over Contents for Polonnaruwa for the Sri Lanka Heritage Mobile Application to be completed in 2017.
• Providing digital photographs and geo locations for the selected heritage sites in the Polonnaruwa and Galle districts to be completed in 2017.
• Developing a Mobile Application and a Web Application and integrating Polonnaruwa contents to the application to be completed before the end of year 2017.
• Establish Unique Identifier (with QR codes for the mobile App) at selected heritage sites in Polonnarwa by the end of year 2017.
• Workshops and trainings for Content reviewers and other Stakeholders.
• Awareness and Media Campaign on Heritage Mobile Application has been planned to be launched late 2017.
• A mid-term Evaluation to be conducted for 2017.
• Establish interactive Display Panels at Colombo National Museum complex, Galle and Kandy National Museums. 
</t>
  </si>
  <si>
    <t xml:space="preserve">• The list of Heritage Sites, Buildings, Monuments, Other Structures and Cultural Events in Polonnaruwa and Galle Districts were completed and approved by the Project Steering Committee. Lists of Matale, Kandy and Anuradhapura Districts are being developed. 
• Guideline for Text Content Development was developed and approved by the Project Steering Committee.
• Contract for Text Content Development of Polonnaruwa District was awarded and Text Content Development in Sinhala Language is in the process of completion.
• A group of experts in subject domain was appointed as the Text Content Review Committee of Polonnaruwa and initial meeting was conducted.
• A contract to develop a Mobile Application and a Web Application was awarded and a demonstration of the developed mobile application was successfully conducted for the Project Steering Committee in August 2017.
• Several Workshops were conducted for Stakeholders during 2017 at UNESCO World Heritage Sites of Polonnaruwa and Galle, where pilot projects are to be implemented. 
• Colombo National Museum was launched under Sri Lanka Museums Mobile Application development initiative.
• Awareness and Media Campaign for e-Heritage Project was launched and Facebook page was created. Received 5000+ likes by the end of August 2017. A promotional video for Sri Lanka Museums Mobile Application was created.
• Baseline Survey completed.
• Software development and content development to establish to Interactive Display Panels has been started.
</t>
  </si>
  <si>
    <t xml:space="preserve">• Project planning was completed in early 2016 and the necessary approval was obtained from the Department of National Planning and the Ministry of Telecommunication and Digital Infrastructure.  
• Stakeholder consultation and awareness programme was completed and obtained the approvals from the Ministry of Education (Key Stakeholder) and other line agencies to   implement the Project.
- Ministry of Education
- Ministry of Internal Affairs, Wayamba Development and Cultural Affairs
- Department of Archaeology
- Department of National Museums
- Central Cultural Fund
- Sri Lanka Tourism Promotion Bureau
- Sri Lanka Tourism Development Authority
• Subsequently, Formed National Project Steering Committee (PSC). 
• Completed Baseline Survey.
• Developed guidelines for site identification and text content development and obtained the approval of the Project Steering Committee.
• Colombo National Museum was lanced under Sri Lanka Museums Mobile Application development initiative. 
• A descriptive lists of Heritage Sites, Buildings, Monuments, Other Structures and Cultural Events for developed and approved by the PSC for Polonnaruwa and Galle Districts.
• A Mobile Application for the e-Heritage Project is being developed and currently in the content integration stage.
• Text Content Development for Polonnaruwa District was started.
</t>
  </si>
  <si>
    <t xml:space="preserve">• The change of officials in the key stakeholder Government institutes (i.e – Department of Archaeology) significantly affected / delayed the decision making process which in return hindered timely achievement of the Project milestones.
• Delay in paying the vendors/ consultants for the completed delayed the implementation process and some have discontinued to work with ICTA.  
• Delays in the procurement process, starting from approving the procurement plans to awarding the contracts significantly affected the project progress. Changes of the CPCP members during the evaluation process had a negative impact in the evaluation process.
Plan for the final quarter of 2017
• Completion of the Text Content Development of Polonnaruwa District (Mainly World Heritage Site) in three languages and complete content integration to the Mobile Application.
• Establish Unique Identifiers for selected Heritage sites in Polonnaruwa District.
• Launching of Sri Lanka Heritage Mobile and  Web application from Polonnaruwa World Heritage Site
• Sign MoUs with Department of National Museums and Department of Archaeology.
• Establish Interactive Display Panels at the Department of National Museums. 
</t>
  </si>
  <si>
    <t>Lanka Accounting Standard and Monitoring Board, monitoring and evaluation system for financial statements</t>
  </si>
  <si>
    <t>1.Developed centralized software solution for the Sri Lanka Accounting and Auditing Standards Monitoring Board (SLAASMB).</t>
  </si>
  <si>
    <t xml:space="preserve">Following sub tasks were planned;
- System study of the Financial Statement monitoring system
- Design, Development and implementation of Financial Statement monitoring system 
- Procurement of Laptops,Routers,Switch,Firewall,Access Points, Cabinet and Patch Panels
</t>
  </si>
  <si>
    <t xml:space="preserve">System study of the Financial Statement monitoring system; implementation in progress. (As - is document finalization - As-is document includes the current processes of the system). Procurement process is ongoing for Design, development and implementation of financial monitoring system (Contract to be awarded). Procurement of laptops, router, switch, Firewall, Access points, etc etc has been completed. 
</t>
  </si>
  <si>
    <t xml:space="preserve">System study of the Financial Statement monitoring system; implementation in progress. (As - is document finalization - As-is document includes the current processes of the system). Procurement process is ongoing for Design, development and implementation of financial monitoring system (Contract to be awarded). Procurement of laptops, router, switche, Firewall, Access points, etc etc has been completed. </t>
  </si>
  <si>
    <t>Due to lack of responses to commence the evaluation, this assignment has been stopped. Internally do the As-Is finalization Report of the processes of SLAASMB. RFP evaluation of the system development of the financial monitoring system were delayed due to the complexity of the scope of project.</t>
  </si>
  <si>
    <t>National Spatial Data Infrastructure (NSDI)</t>
  </si>
  <si>
    <t xml:space="preserve">1. NSDI Digital Infrastructure established
2. Established an online National Map Portal, that allows people to view maps, query information, download spatial data and application services, available.
3. Users are trained through Change Management and Capacity Building programmes to achieve behavioral changes. </t>
  </si>
  <si>
    <t xml:space="preserve">Requirement study of the National Map Portal functions and meta-data portal including OGC standards. for NSDI                   
Conduct a baseline survey     
Development of spatial content mgt system which handles import data, upload data, export data, sear and query, view, analyze, publish and printing data for 
Software quality assurance (MC)
Awareness workshops of the meta-data portal to stakeholder organizations for NSDI (Multiple contracts) 
Consultant to develop the policies for spatial data management, sharing and engage with stakeholders for NSDI                
Legal background study for assessing legal amendments and new regulatory requirements for NSDI                   
</t>
  </si>
  <si>
    <t>Baseline Survey, Requirement Study and Policy Study of the NSDI have been completed. Inception report of the Legal Study has been submitted and is in progress. 6000 of Digitization of scanned survey plans at Polonnaruwa District office of Survey Department has been completed under Preparation and migration of existing data. (Digitization and data entry) for NSDI. Digitization of Archeology Sites is to be procured. Procurement of Implementation of National Spatial Data Infrastructure in Sri Lanka (39.3) is in progress and bid evaluation is completed and contract is to be awarded to the selected vendor. Six workshops have been conducted for baseline survey, Three workshops have been conducted for requirement study and policy study. Procurement of five training programs for GIS Data Collection for NSDI have been completed and one training program has already completed. Three Day training program for NSDI working group at PGIS at University of Peradeniya has planned as direct procurement and is in the procurement stage.  Further, procurement of training program for managerial level officers of NSDI stakeholders has been planned with National University of Singapore as direct procurement method. Under general awareness programs Facebook page has been launched, 4 info-graph videos and 1 live video have been prepared,  5000  posters have been prepared, 2 backdrops prepared, 1000 notebooks, 1000 leaflets, 1000 dockets and 325 certificates have been prepared, 1000 T-shirts have been prepared.</t>
  </si>
  <si>
    <t>Finalizing the TOR and Bidding document were delayed because of the vast scope of the project</t>
  </si>
  <si>
    <t>Web Development Initiative</t>
  </si>
  <si>
    <t xml:space="preserve">1.Platform as a service (PAAS) for hosting government websites     100% Completed
Transferring Government websites from GIDC to new PAAS environment  80% Completed
Transferring Government websites from GIDC to new PAAS environment   55% Completed)
Revamping websites of District and Divisional Secretariats  -100% Completed
Registration of consultant firms for Government websites development assignments for 2016 (Long List)     - (65% Completed)
Revamping five websites for government organizations (100% Completed)
Developing a Website for Legal Draftsman's Department (100% Completed)
 Revamping the website of Ministry of Telecommunication and Digital Infrastructure  (100% Completed)
Development of websites for government organization assignment  (90% Completed)
Development of websites for government organization assignment II (90% Completed)
</t>
  </si>
  <si>
    <t>Under the web development initiative, 35 individual websites for government organizations along with 358 websites under  District and Divisional Secretariat offices    has been initiated for the year 2017 
Further, another project has been started to develop a framework for website development and monitoring related to government organizations while touching the standards and policy levels.</t>
  </si>
  <si>
    <t>Already  development started websites includes below organizations 
1. National Procurement Commission
2. Ministry of  National Co-existence, Dialogue and Official Languages
3. National Enterprise Development Authority
4. Vocational Training Authority 
5. Ministry of Higher education and highways
6. Ministry of Education
7. Rehabilitation Authority
8. Department of Commerce
9. Ministry of regional development
10. Disaster Management Center
11. Legal Draftsman's Department
12. Revamping the website of Ministry of Telecommunication and Digital Infrastructure (MTDI)
13. Health Education Bureau
14. Forest Department
15. Central Cultural Fund
16. Public Performance Board
17. Sri Lanka Council of Archaeologists
18. Audit Service Commission
19. Import and Export Control Department
20. Rural Development Training and Research Institute
21. Department of Motor Traffic
22. Department of Archaeology
23. Ministry Parliamentary affairs &amp; land
24. Ministry of national integration and reconciliation
25. Department of External Resources.
A set of websites are at the requirement gathering and agreement signing stages as of now and the content preparations at the stakeholder level is ongoing
Further, the framework development procurement is now at the final stage where the work will be commenced from November, 2017</t>
  </si>
  <si>
    <t xml:space="preserve">Platform as a service (PAAS) for hosting government websites        100%
Transferring Government websites from GIDC to new PAAS environment   (Lot I) 80%
Transferring Government websites from GIDC to new PAAS environment   (Lot II) 55%
Revamping websites of District and Divisional Secretariats    100%
Registration of consultant firms for Government websites development assignments for 2016 (Long List)    65%
"Revamping five websites for government organizations
 100%
Developing a Website for Legal Draftsman's Department100%
 Revamping the website of Ministry of Telecommunication and Digital Infrastructure (MTDI)  95%
Procure a consultant to develop the framework for government web development projects 0%
Training, Awareness and Change Management for Web development initiative (Multiple) 0%
Development of websites for government organization assignment I 90%
Development of websites for government organization assignment II  90%
Service provider to conduct user Training for Revamped websites of District and Divisional Secretariat 0%
</t>
  </si>
  <si>
    <t>Delays in stakeholder requirement gathering and sign-offs</t>
  </si>
  <si>
    <t>Development of electronic services</t>
  </si>
  <si>
    <t>1. Established government online services which are offered through the Internet and/or mobile services.</t>
  </si>
  <si>
    <t>Under eServices development project, 7 government organizations have been selected and the development of 10 eServices and 2 mobile applications has planned to be started.
Furthermore a set of workshop sessions has been arranged to identify priority and citizen centric  eServices and mobile applications for government organizations analyzing the service requirements at a strategic level 
New eServices development procurement is planned to be developed with the said survey outcomes</t>
  </si>
  <si>
    <t>Launched following services 
a. Central Cultural Fund -  Online Issuance of Tickets for Tourists to Visit Heritage Sites
b. Department of Forest - Online Reservation of Bungalows for Tourists(local/International) with a bungalow management system
c. Mahaweli Authority of Sri Lanka (MASL) - Online Reservation of Circuit Bungalow. Launched on 31st July by H. E the President
Following service have been completed and ready to be launched;
a. Import Export Control Department  - License Issuance System : Phase one
b. University Grant Commission (UGC) - Emergency Safety Mobile Application
Services of below 02 government organizations are under development.
a. National Budget Department – Budget Monitoring System 
b. Central Cultural Fund – eTicketing Mobile App</t>
  </si>
  <si>
    <t>The development under the project has started in January, 2017
Initial procurements were completed during the year 2016</t>
  </si>
  <si>
    <t>Due to procurement stage delays in dependent procurements (complexities and less response to call for bids), there was a delay in eServices development new procurement. The same will be completed by November, 2017 and the developments will be completed during 2018</t>
  </si>
  <si>
    <t>Management and operation of Government Information Centre (GIC)</t>
  </si>
  <si>
    <t>1. Established a trilingual citizen and business friendly call center.
2. Developed a website, social media and mobile Applications to access Government services and information.</t>
  </si>
  <si>
    <t>Deliverables/outputs
* Setting up a trilingual citizen and business friendly call center                                                                                                  * A website, social media and mobile Applications to access Government information.                                                         
* Workshops, training programs and conference.    
Outcomes 
* Satisfied citizen with access to accurate, updated and reliable government information.                                              
* Improved citizen engagement. 
* Active contribution towards open government imitative.</t>
  </si>
  <si>
    <t>* Procurement process is ongoing in order to   develop a BoTMessenger to provide Government Information through social media collaboration in collaboration with Ministry of Telecommunication and Digital Infrastructure                     
*Organized a workshop with most demanding first 30 organizations in order to update the GIC knowledge base          
* 1.4 million calls were received up to September 2017. Two hundred average online users for GIC web</t>
  </si>
  <si>
    <t>*Contract was awarded for managing and operations on going successfully</t>
  </si>
  <si>
    <t>* Scope changes (GIC web and mobile application)</t>
  </si>
  <si>
    <t>Implementation of Results based Monitoring and Evaluation</t>
  </si>
  <si>
    <t>1. E Government Survey: Situation analysis
2. Country wide Citizen/Community Survey                    
3. Economic Analysis of Lanka Government Network 2.0
4. Networked Readiness Index (NRI) survey
5. ICT/BPO  Industry Promotion Program (situation analysis in 2016)
6. Assessment of  e Reediness of local authorities and conducting outcome assessment              
7. Economic Analysis of cross Government Digital Document system           
8. National ICT Industry Survey
9. Corporate Plan for ICTA
10. Business Plan for ICTA
11. Baseline survey of “All Children Coding Initiative”
12. Conducted Evaluation Capacity Building Workshops for internal ICTA staff, government staff and parliamentarians.
13. M&amp;E related ToT program for Government Staff - five days workshop
14. Two M&amp;E Capacity Building Workshops for ICTA project Management staff
15. Workshop for TRC and DC Staff
16. Workshop for Parliamentarians on digitization and results based M&amp;E</t>
  </si>
  <si>
    <t>1. E Government Survey: Situation analysis
2. Country wide Citizen/Community Survey                    
3. Economic Analysis of Lanka Government Network 2.0
4. Networked Readiness Index (NRI) survey
5. ICT/BPO  Industry Promotion Program (situation analysis in 2016)
6. Assessment of  e Reediness of local authorities and conducting outcome assessment              
7. Economic Analysis of cross Government Digital Document system           
8. Corporate Plan for ICTA
9. Business Plan for ICTA
10. Conducted Evaluation Capacity Building Workshops for internal ICTA staff, government staff and parliamentarians.
11. M&amp;E related ToT program for Government Staff - five days workshop
12. Two M&amp;E Capacity Building Workshops for ICTA project Management staff
13. Workshop for TRC and DC Staff
14. Workshop for Parliamentarians on digitization and results based M&amp;E</t>
  </si>
  <si>
    <t>1. E Government Survey: Situation analysis survey is in progress- 50% completed
2. Country wide Citizen/Community Survey - survey completed. final report is being prepared                   
3. Economic Analysis of Lanka Government Network 2.0- is in the inception phase 
4. Networked Readiness Index (NRI) survey- postponed the next year
5. ICT/BPO  Industry Promotion Program (situation analysis in 2016)- completed and report  published
6. Assessment of  e Reediness of local authorities and conducting outcome assessment              
7. Economic Analysis of cross Government Digital Document system - EoI received       
8. Corporate Plan for ICTA- completed
9. Business Plan for ICTA- contract awarded
10. Conducted Evaluation Capacity Building Workshops for internal ICTA staff, government staff and parliamentarians. Completed 
11. M&amp;E related ToT program for Government Staff - five days workshop- Completed
12. Two M&amp;E Capacity Building Workshops for ICTA project Management staff- completed
13. Workshop for TRC and DC Staff- completed
14. Workshop for Parliamentarians on digitization and results  Completedbased M&amp;E- completed</t>
  </si>
  <si>
    <t>ICT Human Resource Capacity Building for Government</t>
  </si>
  <si>
    <t>1. Established eLearning platform for Government officials.
2. Government Officials equipped with knowledge and competencies on eGovernment and respective knowledge domains 
3. A pool of competent eChampions 
7. Trained  CIOs are functioning in all key government organizations with a proper governance framework</t>
  </si>
  <si>
    <t>Availability of eLearning platform for Government officials for the development of eGovernment knowledge
Raise awareness on eGovernment and other required areas among all employees of GoSL
All key Government organizations conduct their eGovernment Human Resources Capacity Building need assessments, plans and implement (ICTA will consult/facilitate)
Up to 250 Senior Government Officials equipped with knowledge and competencies on eGovernment and respective knowledge domains
Up to 1200 Middle and Junior managers equipped with knowledge and competencies on eGovernment and respective knowledge domains
A pool of competent eChampions
Competent CIOs are functioning in all key government organizations with a proper governance framework
Government officials will be benefited thorough online/mobile learning applications
Up to 2000 government officials trained on essential ICT Skills</t>
  </si>
  <si>
    <t xml:space="preserve">1. 30 key government officials are selected to follow Masters Degree in eGovernanance. Will commence programme in July 2017
2. (34) Government officers (different levels)were sponsored for different conferences, forums.
3. Digital government HRCB Strategy was ratified and will be submitted to IMC with consultation with MTDI.     
4. CIO 2.0 framework has been finalized in consultation with all key stakeholders.
                                                                                                                                                                                                                 </t>
  </si>
  <si>
    <t xml:space="preserve">1. 30 key government officials are selected to follow Masters Degree in eGovernanance. Will commence programme in July  2017
2. 180 government officials (2nd  and 3rd Tier ) have been trained in certificate course in Basic IT concepts
3. 3 sessions were conducted with average 20 participants  representing almost all state and private sector universities/higher education institutes , (11) in order to discuss and make decisions related to education sector  
4. 240 women were engaged in workshops  related enabling digital technologies to  women entrepreneurship. Over 200 women entrepreneurs, Women Development officers, were trained as Trainers of Trainers (TOT)               
5.Finalized CIO strategy document with the average participation of 40 6.Government Key CIOs and 03 physical sittings
7. (74) Government officers (different levels)were sponsored for different conferences, forums.                                    8. over 100 2&amp;3 Tier officials were trained on Digital Technologies those who are engaged in ICTA &amp; eGovernment projects
9. Trained gov officials 150 on basic  &amp; advance ICT skills and Sys. Administration.
10. Government eLearning platform – development started
11. Awareness programme on digital transformation for over 140 officials from DS in Southern province (8 more events to be completed by end of Nov.
 </t>
  </si>
  <si>
    <t>1. Selection and ensure the participation of correct government officials of the government organizations
2. Delays in procurement activities (this includes appointing TEC s and obtaining approvals/ signatures and internal
3.Challenges in Ministry approvals and Cabinet approvals.
4.Payment delays for consultants/contracted service providers
5.Less human resource to do project work
6.Because of delays in payments to the vendors unable to conduct continuous training programmes and obtain minimum required bids.</t>
  </si>
  <si>
    <t>ICT in Education sector</t>
  </si>
  <si>
    <t xml:space="preserve">1. Established common platform that facilitates seamless content service provision through multiple content portals.
2. Developed Content portals (minimum 2) that facilitate delivery of content at different levels.
3. Developed Content accreditation frameworks.
4. Established live and interactive networks among educators, corporate, research communities and innovators.
</t>
  </si>
  <si>
    <t>1. Availability of a common platform facilitating seamless and accredited   content and provision of service through multiple content portals
2. Development of high quality, outcome based, digital interactive content for identified subjects.
3. Increase in the quality and quantity of content along with encouragement for content creation among educationists and other stakeholders
4. 6 mobile application for different thrust areas identified to address certain needs and improve awareness of citizens.
5. National Conference on Digital Education
6. Availability of a repository to acquire potential contents and facilitate effective use of contents for education
7. Digital Education Roadmap developed
8.Develop content portals for reach out to every child in need of care and protection and to raise awareness
9.Training of 1000 teachers on Cyber security and safe internet usage.
10. Content accreditation frameworks developed
11.A collaborative approach is available in the development of education sector through ICT; including private sector, academia, international organizations etc.
12.Live and interactive networks available among educators, corporates, research communities and innovators
13.School ICT societies established</t>
  </si>
  <si>
    <t xml:space="preserve">• Stakeholder buy in (Government and private sector MOE/NIE/EPD/Exams/NCPA/TVEC/OUSL/SLCERT/UNICEF/ADB/UNESCO)
• Built pool of vendors and partners in supportive of education sector(Sterling Pixels/Batliboy Media Consultancy/Encyclopedia Britannica/Sensavis/Literate etc)
• Built core network among key stakeholders and partners in the education system
• Built a pool of 100 trainers of trainers’ with regard to internet safety and security among school system by conducting 2 workshops
• Developed child protection content platform for child safety
• Developed educational sources for self-pace learning
• Conducted a AS IS Assessment for the use of transformation of education system in Sri Lanka
• Established School ICT societies to empower the school community towards digital Sri Lanka  through 10 workshops with the participation of  600 school children, 150 Teachers and 30 odd school Admins
</t>
  </si>
  <si>
    <t>Setting up of Digital Class Rooms in Government Schools</t>
  </si>
  <si>
    <t xml:space="preserve">1. 300 SMART Digital Classrooms developed 
2. Up to 3000 school teachers trained on SMART teaching 
3. Minimum 300,000 students directly using digital classrooms  </t>
  </si>
  <si>
    <t xml:space="preserve">1.300 SMART Digital Classrooms developed
2.Up to 3000 school teachers trained on SMART teaching
3.Minimum 300,000 students directly using digital classrooms  </t>
  </si>
  <si>
    <t>1. Key stakeholder consultations completed
2. Tender for the procurement of equipment published- TEC evaluation stage
3. Other activities such as preparation of digital content, awareness creation etc have been commenced</t>
  </si>
  <si>
    <t xml:space="preserve">1. Finalizing the best suited solution for the classroom
2. Financial restraints.
</t>
  </si>
  <si>
    <t xml:space="preserve">Citizen Empowerment and Connectivity Development including Wi-Fi Programme – Citizen Service Governance System  </t>
  </si>
  <si>
    <t xml:space="preserve">1. A Centralized Citizen Governance System for Citizens to register and access free Wi-Fi network infrastructure and services.
2. Raised awareness and promotion of the free WiFi locations.
</t>
  </si>
  <si>
    <t>1. Established 1000 public wifi locations.
2. Established a common public wifi user authentication system for public wifi network.
3. Established public wifi sign boards and awareness creation.
4.  Increased per user data capacity.</t>
  </si>
  <si>
    <t>1. Established 600 public wifi hotspots throughout the country by 6 telecommunication service providers .
2. There are 248,000 registered users on public wifi network and a total of 23 terabyte data has been used by public wifi users to date.
3. Installation of bigger sign boards in progress.</t>
  </si>
  <si>
    <t>Successfully established a common user authentication platform for public wifi network by integrating the telecommunication service providers. System is fully operational.</t>
  </si>
  <si>
    <t xml:space="preserve">
1. Delay in sign board installation due to delayed due to outstanding payments. This results lack of awareness among the public
2. Telcos concern ROI of the project and resulting slow implementation.</t>
  </si>
  <si>
    <t>Citizen Empowerment and Connectivity Development including Wi-Fi Programme – Telecentre Development</t>
  </si>
  <si>
    <t>1. Implemented 3 Innovation centers.
2.Trained Nenasala operators on;
   Skills &amp; Capacity building
   Entrepreneurship
   Mobile app development 
3. Awareness raised on Nenasala &amp; Innovation centers and services for communities.</t>
  </si>
  <si>
    <t xml:space="preserve">1. Trained Nenasala operators on  Mobile Application development.
2. Provided Entrepreneurship  skills training for Nenasala operators. </t>
  </si>
  <si>
    <t xml:space="preserve">Successfully provided Entrepreneurship  skills training for 340 Nenasala operators. </t>
  </si>
  <si>
    <t>Successfully trained 440 Nenasala operators on  Mobile Application development</t>
  </si>
  <si>
    <t>Citizen Empowerment and Connectivity Development including  Wi-Fi program- Public Innovation Centre Project</t>
  </si>
  <si>
    <t xml:space="preserve">1) Established an upgraded version of Nenasala as a public innovation center.
</t>
  </si>
  <si>
    <t>Established a Public Innovation center in Colombo.</t>
  </si>
  <si>
    <t>1.Visited to similar centers setup by the Government and Private sector.
2. Completed brainstorming sessions with industry representatives and academics.
3.Completed identification of required equipment, devices and tools for the center.
4. Completed a template for implementation for the Innovation center.
5.Reveiwed demos and presentations from equipment, devices and tools providers for prior preparing the technical requirements for the Innovation center.
6. Conducted site visits to identify suitable location for the center.</t>
  </si>
  <si>
    <t>1.Visited to similar centers setup by the Government and Private sector.
2. Completed brainstorming sessions with industry representatives and academics.
3.Completed identification of required equipment, devices and tools for the center.
4. Completed a template for implementation for the Innovation center.</t>
  </si>
  <si>
    <t>Delay in identifying and finalizing a suitable location for the setting up of the Innovation center.</t>
  </si>
  <si>
    <t>ICT HR Capacity building for Citizens and other stakeholders (Smart Society, Citizen Capacity Building, Smart Social Circle Rollout)</t>
  </si>
  <si>
    <t>1. Up to 8,000 Knowledge agents trained on effective use of emerging ICT technologies and social media and 24,000 members are using ICT technologies and social media for development.
2. 800 SMART Social Circles (SSC) established in multiple phases.
3. Workshops conducted for creating linkages with industries and SSCs.
4. Fully fledged eParticipation portal.</t>
  </si>
  <si>
    <t>1. To promote active partnership among citizens to organize, integrate and provide user-friendly on-line information and services
2. To build networks among entrepreneurs, administrators, activists, educators, and innovators, who are working to create change through social media.
3. To link with industry and global knowledge centers
4. To produce Citizen Journalists in demand locally and internationally
5. To establish research and development center for Citizen Journalism</t>
  </si>
  <si>
    <t>All District and divisional secretaries and government agents briefing meetings done
• All managing partners are on board
• Partnered with 26 private and public sector organizations
• 100 Divisional secretaries and 800  Grama Niladharis briefed
• 8000 Knowledge Agents briefed through 100 workshops
• 5000 Knowledge agents trained so far out of 8000 island wide
• 4 pilot launches already completed</t>
  </si>
  <si>
    <t>1.Delays in Procurement
2.Time constraints in Government Sector
3.Un availability of volunteers
4.Natural Disasters
5.Payment Delays
6.Recruitment Delays</t>
  </si>
  <si>
    <t>Local languages Initiative</t>
  </si>
  <si>
    <t>1. Established Optical Character Recognition system for Government organizations.</t>
  </si>
  <si>
    <t>1. To build networks among entrepreneurs, administrators, activists, educators, and innovators, who are working to create change through social media.</t>
  </si>
  <si>
    <t>1. Initial model of the OCR
2. Initial Text to Speech model for Sinhala</t>
  </si>
  <si>
    <t>1. The results are cumulative not discrete.
2. The results are cumulative not discrete.</t>
  </si>
  <si>
    <t xml:space="preserve">1. Physical targets are achieved.
Financial targets: invoices submitted.
2. Physical targets are achieved.
Financial targets: invoices submitted.
</t>
  </si>
  <si>
    <t>Implementation of ICT infrastructure and secured Wi-Fi network connectivity solution at the Ministry of Foreign Affairs – Sri Lanka and Sri Lanka missions in overseas</t>
  </si>
  <si>
    <t xml:space="preserve">1. An  efficient, secured and cost effective ICT infrastructure solution established at the Ministry and the Sri Lankan Missions overseas 
Outcome/s:
2. Improved, reliable and cost effective communication, document collaboration, and management by the officials and staff on a secure, efficient  and reliable Wi-Fi network and ICT infrastructure by adaption of ICT solutions at the Ministry of Foreign Affairs and Sri Lankan missions abroad.
3. Improved communication, information sharing, document management and email collaboration to deliver high quality services.
</t>
  </si>
  <si>
    <t xml:space="preserve">1. Established a document &amp; workflow management system (eDAS) for the consular division of the ministry of foreign affairs.
2.Established a Queue management solution (eDAS) for the consular division of the ministry of foreign affairs.
3.Established of ICT infrastructure and secure Wi-Fi network for the consular division of the ministry of foreign affairs
4.Established of a secure communication message platform for the Cypher division of the ministry of foreign affairs.
5.Established a Email and Collaboration platform for the officials of the Ministry of Foreign Affairs and Sri Lanka missions abroad.
6. Established a Human Resource Information System for the Ministry of Foreign Affairs.
7. Established a secured network infrastructure at the Republic Building of the Ministry of Foreign Affairs by installation of a Firewall  system and enforcement of policies.
8. Established a secure communication and decision making platform for most senior officials of the Ministry and Sri lanka Missions abroad.
</t>
  </si>
  <si>
    <t xml:space="preserve"> The  Electronic Document Attestation System implemented at the Consular Division received  Public Sector Most Outstanding ICT Achievement Award &amp; Government and Public Sector (Gold) award at the recently concluded National Best Quality ICT (NBQSA) awards organized by the British Computer Society (BCS).
1.Successfully deployed the document &amp;     workflow management system named as Electronic Document Attestation system (eDAS) for the Consular Division of the Ministry of Foreign Affairs. The system is now accessible to all the Sri Lankan Missions abroad and Foreign Embassies and Missions in Sri Lanka. System enabled time reduction of the general public who visit the Consular Division daily to obtain services. Daily average to serving 500 general public and processing 1600+ndocuments. The system increased the credibility of the attestation service and completely eradicating the  fraudulent documents to Foreign Embassies and Missions.
2.Successfully deployed the queue management solution.
3.Successfully implemented the ICT infrastructure &amp; Wi-Fi network at the Consular Division of the Ministry of Foreign Affairs.
4. 40 Staff trained at Consular Division.
5.Successfully completed the reliable, secure and efficient email and collaboration platform for 400+ users at the Ministry and 60+ missions abroad
6.250 staff of the Ministry of Foreign Affairs was trained on Collaboration and email platform including the Deputy Minister Dr Harsha De Silva.
7.Successfully completed the training of 250 employees  of the Ministry of Foreign Affairs on implemented  Human Resource Information System.
8. Commenced implementation of a document management and workflow management system which connects the Sri lanka officials and Sri Lanka  Missions abroad The system will automate functions of  Cypher division of the Ministry.
</t>
  </si>
  <si>
    <t>1. There was a delay in data entry process for the Human Resource System by the  Ministry.
2.There is an issue with the integration of the  Human Resource system  with  existing bio metric devices which don’t have a support vendor at the Ministry.
3. Approval of Software Requirement Specification of the Cypher Division of the Ministry is pending.
4. Translations and approval of  the  new website content in to Sinhala and Tamil is pending. Therefore launch of the website delayed.</t>
  </si>
  <si>
    <t>Implementation of ICT infrastructure and secured Wi-Fi network connectivity solution at the Ministry of Finance</t>
  </si>
  <si>
    <t>1. Established reliable, efficient, secure and cost effective ICT infrastructure solution at the Ministry for a better communication, information sharing, document management and email collaboration to deliver high quality services.</t>
  </si>
  <si>
    <t>Established reliable, efficient, secure and cost effective ICT infrastructure solution at the Ministry of Finance for a better communication, information sharing to deliver a high quality services.</t>
  </si>
  <si>
    <t>Successfully completed the Project by establishing a Secure and reliable network infrastructure with Wi-Fi coverage.</t>
  </si>
  <si>
    <t xml:space="preserve">Implementation of ICT infrastructure and secured Wi-Fi network connectivity solution at the Presidential Secretariat </t>
  </si>
  <si>
    <t xml:space="preserve">1. Wi-Fi coverage established at the Presidential Secretariat.
2. Deployed hardware software and other infrastructure resources.
</t>
  </si>
  <si>
    <t>Established reliable, efficient, secure and cost effective ICT infrastructure solution at the Presidential Secretariat  for a better communication, information sharing to deliver a high quality services</t>
  </si>
  <si>
    <t>Project is nearing completion by establishing a secure and reliable network infrastructure with Wi-Fi coverage.</t>
  </si>
  <si>
    <t xml:space="preserve">Due to  security reasons and VVIP movements the implementation of the project was delayed. However the project is nearing completion. </t>
  </si>
  <si>
    <t>Implementation of ICT infrastructure and secured Wi-Fi network connectivity solution at the Prime Minister’s Office</t>
  </si>
  <si>
    <t xml:space="preserve">1. Wi-Fi coverage established at the Prime Minister's office.
2. Deployed hardware software and other infrastructure resources.
</t>
  </si>
  <si>
    <t>Established reliable, efficient, secure and cost effective ICT infrastructure solution at the Prime Minister’s Office  for a better communication, information sharing to deliver a high quality services</t>
  </si>
  <si>
    <t>Successfully completed the Project by established of a Secure and reliable network infrastructure with Wi-Fi.</t>
  </si>
  <si>
    <t>Implementation of ICT infrastructure and secured Wi-Fi network connectivity solution at the Temple Trees</t>
  </si>
  <si>
    <t>1. Established reliable, efficient, secure and cost effective ICT infrastructure solution at the Temple Trees for a better communication, information sharing, document management and email collaboration to deliver high quality services.</t>
  </si>
  <si>
    <t>Established reliable, efficient, secure and cost effective ICT infrastructure solution at the Temple Trees  for a better communication, information sharing to deliver a high quality services</t>
  </si>
  <si>
    <t>Video Conferencing facilities to the Ministries and Government Institutions - One hundred sites - Phase I</t>
  </si>
  <si>
    <t xml:space="preserve">1. Completed deployment of hardware, software and other infrastructure resources in  identified 100 locations.
2. User hands on training completed for 2000
</t>
  </si>
  <si>
    <t>1. Completed deployment of Video Conferencing Facilities and a central management unit for 100+ government organizations and 10000 mobile users.
2. Trained 2000 government officials on the Video Conferencing Solution provided.</t>
  </si>
  <si>
    <t>1. Completed feasibility study at 138 government organizations which identified for the project.
2.Completed initial awareness sessions at 60 government organizations. 
3. Tender published and at evaluation stage for implementation of Video Conferencing Solutions at government organizations.</t>
  </si>
  <si>
    <t>1.Completed feasibility study at 138 government organizations which identified for the project.
2.Completed initial awareness sessions at 60 government organizations.</t>
  </si>
  <si>
    <t>1. TEC couldn’t meet in time due to  busy schedules of some members.
2. One of the TEC members refused to be a member of the TEC and delay in appointment of another member.
3. Reconstitution of MPC and TEC delayed. 
4. TEC decision on finalizing the evaluation report pending, contract to be awarded by end of October.</t>
  </si>
  <si>
    <t>eParliament</t>
  </si>
  <si>
    <t>2017-2019</t>
  </si>
  <si>
    <t>1. Scanned and digitalized documents
2. Establish integrated software solutions  - Core process areas are facilitated with an ICT solution 
3. Parliament officials are equipped and trained on the best</t>
  </si>
  <si>
    <t>1. A comprehensive study on core business processes have been completed.
2. Procurement for the development of Document management solution for 2 core processes for parliament have been finalized.
3. Core process groups have been formulated and requirements have been captured from key process owners.
4.Planning  eParaliamant infrastructure development solution</t>
  </si>
  <si>
    <t>1. Comprehensive consultation process has been conducted with the participation of two processes identified therefore took a longer time than forecasted.</t>
  </si>
  <si>
    <t>eCabinet</t>
  </si>
  <si>
    <t>2017-2018</t>
  </si>
  <si>
    <t xml:space="preserve">eCabinet System with below sub systems established 
Cabinet Paper Management System established 
Cabinet Meeting Minutes Preparation System established 
Cabinet Decision Management System  established
Document Archiving and Management System established </t>
  </si>
  <si>
    <t>1. Project is still at initial planning stages.</t>
  </si>
  <si>
    <t>1. No budget allocation for 2018.</t>
  </si>
  <si>
    <t>Service Initiatives for Agriculture Crop Planning, Urban Land Use Planning, and Integrated Disaster Management on Spatial Data.</t>
  </si>
  <si>
    <t xml:space="preserve">Evidence Based Agriculture Zoning and Crop Optimization system as a service of the NSDI
­ Evidence Based Urban Land Use Planning and Zoning System
­ Integrated Evidence Based Disaster Management System as a service of the NSDI
­ Users are trained
­ System maintenance 
­ Guidance are provided to collect date from organizations
</t>
  </si>
  <si>
    <t xml:space="preserve">1. Development of Integrated Evidence Based Disaster Management System(IDMS) 
2. Study design and Deployment of Integrated evidence based system for Agriculture Crop Zoning </t>
  </si>
  <si>
    <t>1. Still in the planning stage, .  
2. Development of Integrated Evidence Based Disaster Management System(IDMS) - Preparation of project plan completed, Preparation of MOU is in progress and plan to sign the MOU in end of October 2017, Preparation of the As-Is document is in progress. (Existing Systems of the agencies (NBRO, DMC, NDRCC, Met Department) of Ministry of Disaster Management is in progress), Discussions are going on with Ministry of Disaster Management to finalized the new system 5. Preparation of TOR is in progress 
3. Study design and Deployment of Integrated evidence based system for Agriculture Crop Zoning - Preparation of project plan completed, Preparation of MOU is in progress and plan to sign the MOU in end of October 2017, Discussions are going on with Department of Agriculture to finalized the new system, Preparation of TOR is completed and need to get clarifications from TEC.</t>
  </si>
  <si>
    <t>Integrated Land Valuation and Acquisition System</t>
  </si>
  <si>
    <t xml:space="preserve">­ Land valuation and acquisition system integrated with a single land registry
­ User training is conducted </t>
  </si>
  <si>
    <t>Land And Asset valuation system development - procurement no 66.1
TEC setup : Declarations ready to obtain signatures. Completed Tasks :EOI are ready to review and publish. Target Date for the publish Beginning of November.
Procurement no 66.2 (2017), recently started. TEC has setup &amp; Declarations ready to obtain signatures for the Information calcification procurement.
EOI's are ready to review and submit. Target Date for the publish was Beginning of November.</t>
  </si>
  <si>
    <t xml:space="preserve">Improving Quality of Government Websites  </t>
  </si>
  <si>
    <t>­ Up to dated and standardized government organization’s websites. 
­ Trained government officers in updating the websites.
­  Fast detected of outages, website defacement, and website hijacking
­  Increased website and web application availability
­ Improved IT knowledgeable government officers in web development side.</t>
  </si>
  <si>
    <t>Platform for commodity exchange pilot project</t>
  </si>
  <si>
    <t>Established a common notification platform</t>
  </si>
  <si>
    <t>Unified Transport, Ticketing &amp; Payment Platform</t>
  </si>
  <si>
    <t>­ Reliable, secure and comprehensive Unified Ticketing and Billing Platform for commuters are established
­ A system to capture data related passenger movements and road traffic are established
­ users are trained</t>
  </si>
  <si>
    <t>Deliverables/outputs
* Reliable, secure and comprehensive Unified Ticketing and Billing Platform                                                                        
 * A system to capture data related passenger movements and road traffic are established                                                                                                        
 * Reduced ticket frauds                                                               
 * Increased use of public transport by the citizen.                  
* Increased visibility and control</t>
  </si>
  <si>
    <t xml:space="preserve">Completed the procurement activities up-to the level of awarding the contract. 
* Decision made with regard to roll out and other key areas at the project steering committee level. </t>
  </si>
  <si>
    <t xml:space="preserve">* Completed the related Study on Implementing an Unified Transport Ticketing and Payment Platform. 
* Project design is completed. </t>
  </si>
  <si>
    <t>eRevenue License Phase II</t>
  </si>
  <si>
    <t>Outputs
­ Availability of more effective and efficient eRL solution with minimum down times which offered through the Divisional Secretariats to the citizens.
­ Availability of improved online solution to the citizen which includes sophisticated payment mechanisms. (NPP Integration)
­ cutting edge technological concepts such as data analytics re integrated .</t>
  </si>
  <si>
    <t>1. To re-design and develop Phase II of the eRL solution integrating all relevant stakeholders with more features especially with data analytics component and reporting.
2. Secured data sharing with other relevant organizations
3. To provide support and maintain the new eRevenue License Solution
4. To Training Awareness and Capacity Building</t>
  </si>
  <si>
    <t>Complete the Procurement activities for procuring the consultancy firm to develop the ervenue license phase II</t>
  </si>
  <si>
    <t>Delay in nominating Ministry Consulting Procurement committee (CPCM)</t>
  </si>
  <si>
    <t>Digitization of Land Registers- 30 Land Registries</t>
  </si>
  <si>
    <t xml:space="preserve">1. Digitized land registries
2.  Land record searching facility and related services
3. Facilitate to generate title chain
</t>
  </si>
  <si>
    <t>Following sub tasks have been planned.
1. Digitization for the Land Registries
2. Procurement of purchasing Laptop computers, Printers, Scanners, Photocopiers
3. Procurement of purchasing furniture's (Computer tables &amp; chairs)
4. Enhancement, Support and Maintenance for the eLand Existing Document Management System. 
5. Integration of Land Registries with eState Lands Information Management System (eSlims)</t>
  </si>
  <si>
    <t xml:space="preserve">Procurement of purchasing furniture's (Computer tables &amp; chairs) is in the final stage of procurement. Other 4 procurement items are in the procurement stage. </t>
  </si>
  <si>
    <t>Finalizing of the TOR and Bidding documents were delayed due to the vast scope of the project</t>
  </si>
  <si>
    <t>Sri Lanka Accreditation Board</t>
  </si>
  <si>
    <t>1. Streamlined process of accreditation
2. An accreditation management software
3. Trained Staff</t>
  </si>
  <si>
    <t>Create stakeholder ownership through MOU.
Understand and reengineer the current process as best possible to streamline current working methods.
Obtain services through service provider and develop an ICT enabled solution for SLAB to increase efficiency and create a more robust operational process.</t>
  </si>
  <si>
    <t xml:space="preserve">MOU Signed 
Current Processes identified and Documented. 
Carried out Process streamlining Exercises and created more streamlined Work Flows, for each of the Core and Sub processes.
Presented the Final set of Recommendations, which will streamline the internal and external processes for SLAB Approval.
Documented Draft Requirements for a System to be developed - Awaiting SLAB Approval for the Draft Version </t>
  </si>
  <si>
    <t xml:space="preserve">Resources within SLAB are scares in terms of Human Capital to commit to the Project, key resources committed to the project are now no longer available. 
SLAB Is yet to provide approval for several recommendations as, internal consensus needs to be arranged.
SLAB has agreed to settle these by End of October 2017 and provide necessary requirements. </t>
  </si>
  <si>
    <t>Scanning of e Motoring Documents</t>
  </si>
  <si>
    <t>1. Scanned and digitized documents (vehicle files).
2. Validation report on BPR documentations prior to implementation of eMortoring solution.</t>
  </si>
  <si>
    <t>Deliverables/Outputs:
* Scanned and digitized vehicle files at Department of Motor Traffic(DMT).
* Easy access of the documents via a system interface.
* Minimize the space problems to store vehicle files at DMT.
* Enhance the availability and security of vehicle files at DMT.</t>
  </si>
  <si>
    <t xml:space="preserve">* One procurement activity is completed and one item is on-going.
* Installation and configuration activities are on-going (General Cluster, 75% completed).
* Preparation of arrangements for service provisioning, operational/ governance frameworks are on-going. </t>
  </si>
  <si>
    <t xml:space="preserve">* Design and reviews are completed.
* Implementation approach and procurement methodologies are completed.
* Procurement activities are completed (05 items) except for one item which is on-going.
* Installation and configuration activities are on-going (General Cluster), planned completion- 2nd week of November 2017.
* Arrangements for service provisioning, operational/governance frameworks are on-going. </t>
  </si>
  <si>
    <t>* Delays in procurement processes due to strict and lengthy reviews and evaluations.
* Delays in awarding the contracts due to concerns raised by the bidders.
* Delays in delivery of intended services.
* Complexities of configurations and commissioning a critical infrastructure of this nature.</t>
  </si>
  <si>
    <t>Implementation of Public Kiosks</t>
  </si>
  <si>
    <t>1. Establish 100 public Kiosks.</t>
  </si>
  <si>
    <t>1. Draft ToR finalized.
2. 100 Locations identified to establish public Kiosks.
3. TEC appointments are ongoing.</t>
  </si>
  <si>
    <t>Digital Libraries for Knowledge Enhancement</t>
  </si>
  <si>
    <t>­ Established twenty Six (26) digital libraries in each district with LGN connectivity
­ Established 100 Integrated Library management system in Public libraries and host information in Lanka Government Community Could 
­ Established systematic procedures to collect information from national and international information sources, store, and organize in digital form including  reference Model for Digital Library Systems
­ Access to digital information services provided effectively and efficiently for all
­ Trained library staff for efficient and effective service delivery
­ Proper Project management mechanism in place 
­ Proper awareness campaign provided on digital libraries    .</t>
  </si>
  <si>
    <t xml:space="preserve">It was planned to develop five (05) Public libraries in the districts of Polonnaruwa, Badulla, Kurunegala, batticaloa and Colombo as Digital libraries for year 2017. Following targets were set in early 2017 in order to strengthen the library automation, digital content repository and to introduce modern digital infrastructure.
1. To provide modern  computer hardware and accessories  for the selected public libraries
2. To provide modern library furniture for above computer hardware and accessories
3. To provide network infrastructure for selected libraries
4. To implement an Integrated Library Management System at selected public libraries
5. To obtain  consultancy services to  introduce the model Digital library concept and  the “Koha” Library Management system 
6. To establish baseline status of the public libraries and provide evidence based recommendations for project implementation
7. To establish a project management unit at National Library and Documentation Services Board.
8. Training and capacity building of the selected library staff
9. Systematic procedures to collect information from national and international information sources, store, and organize in digital form. 
</t>
  </si>
  <si>
    <t xml:space="preserve">1. The project has a total number of thirteen(13) procurement items and out  four(04) procurements were completed which is LKR Mn.14.1  and another 04 is in the process which is LKR Mn. 17.1
2. A Project Management Unit was established at National Library and Documentation Services Board for the better coordination of the project
3. A Base line study on Digital Libraries was started and the inception report is finalized.
4. An individual consultant was hired for introducing Koha Integrated Library Management System for selected public Libraries and to  identify the customization requirement of the system
5. National Project Steering Committee was established under the leadership of the Secretary, Ministry of Education
6. Hardware is being delivered to the selected libraries
7.  Project awareness programs have been conducted in all selected public libraries and District level library steering committees were established.
8. All the selected public libraries were visited and network requirement was gathered (related procurement item is in the evaluation stage )
9. MoU between ICTA and NLDSB has been prepared and was send to the legal Division of both organizations.
</t>
  </si>
  <si>
    <t>The NPD Approval for the project was received on 31st March 2017 and the action plan and procurement plan were approved by the MTDI on 20th April 2017. Delay in obtaining the above approvals was the main reason for not achieving financial and physical targets (with plan for the final quarter of 2017).</t>
  </si>
  <si>
    <t>SMART Society and Citizen Capacity Building</t>
  </si>
  <si>
    <t xml:space="preserve">2240 new SMART social circles established in multiple phases
National and Digital Youth conferences conducted
Three national level digital empowerment months conducted with 50 partner organizations &amp; 50.000 resource persons
250,000 senior citizens addressed via the national level empowerment drive
Forums on various national level platforms for SSC
Workshops to enhance digital literacy of citizens
</t>
  </si>
  <si>
    <t xml:space="preserve">1. Conduct Citizen capacity building initiatives
2.Conduct Youth Empowerment Initiatives
3. Suhuruliya Initiatives
4. Need assessment and training
5.SMART citizen awareness Initiatives
6.Conduct SMART Social Circles (SSC)  National Forum and regional forums  
7.SMART Social Circles (SSC)  National Rollout (2240 SSC's)
8.Organize National level Digital empowerment month imitative
</t>
  </si>
  <si>
    <t xml:space="preserve">1. Stakeholder consultation workshop completed with the participation of public sector and private sector parties along with women development officers.
2. Initial stakeholder consultation workshops completed for Youth empowerment initiatives with the Sri Lanka Youth Council.
</t>
  </si>
  <si>
    <t xml:space="preserve">1. Resource constraints
2. constraints in obtaining quality proposals from service providers due to financial restraints.
</t>
  </si>
  <si>
    <t>Digital Education </t>
  </si>
  <si>
    <t>• Availability of enhanced rich education content for all students
• Facilitate to transform the vocational training sector
• Improve the Employment Readiness Index
• Continues career education
• Facilitate Lifelong Learning-Learning for special needy students, caring for senior citizens, empower youth, educate special employment segments to achieve maximum potential.
• Improve livelihood of citizens by extracting knowledge from different segments of the society
• A collaborative approach in the development education sector through ICT; including private sector, academia, international organizations etc.
• Live and interactive networks among educators, corporates, research communities and innovators</t>
  </si>
  <si>
    <t xml:space="preserve">1. Development/ Customizing  of LMS for vocational education sector
2. Special capacity  building  Initiatives for  vocational education sector (Multiple Contracts)
3. Digital empowerment initiative for non IT students in higher education sector- Pilot Project
4. Platform for continuous career education initiative
5. Development and implementation of a  Continuous career education framework
6. Development of mobile applications and iOT
7. Digital content development and acquisition
8. Development and Implementation of a Wisdom Hub
9. Conduct digital Education Forum
10.Conduct Awareness Creation &amp; Strategic Communication activities for target stakeholders
</t>
  </si>
  <si>
    <t>1. Initial stakeholder consultation meetings conducted with Vocational training Authority.
2.  5 nos of 4 day residential EduCSIRTtraining for 250 educators completed.
3.2 day residential Education forum on technology for 130 key officials representing Min. Of Education representing all educational zones. completed</t>
  </si>
  <si>
    <r>
      <rPr>
        <sz val="9"/>
        <color indexed="8"/>
        <rFont val="Calibri1"/>
        <charset val="134"/>
      </rPr>
      <t>1. Delays in Procurement due to lack of submission  of proposals.
2. Resource Constraints.</t>
    </r>
  </si>
  <si>
    <t xml:space="preserve">Digital Health Strengthening of National Preventive Healthcare </t>
  </si>
  <si>
    <t>• Functioning preventive health care applications to be used by PHM and PHI 
• Real time regular report generation mechanism
• Real time reports and returns on maternal and child mortality and morbidity
• Real time information on healthcare surveillance, registries and campaign 
• Capable health staff to manage health information systems in order to take day today work-related decisions
• Functioning Crowdsourcing application to be used by citizen to report health and environmental problems.</t>
  </si>
  <si>
    <t>Awareness Program for Digital government ICTA Initiatives</t>
  </si>
  <si>
    <t>• An action plan for the awareness/communication/marketing is created
• A set of awareness/communication/marketing activities .
* Study tours</t>
  </si>
  <si>
    <t>1. A Public Relation Agent/service provider to be hired to run the awareness campaign - at the procurement stage.</t>
  </si>
  <si>
    <t>Software Solution for Plantation Sector (Manage Census Data)</t>
  </si>
  <si>
    <t>Comprehensive software system/data based set up at the Ministry of Hill Country New Villages, Infrastructure and Community Development</t>
  </si>
  <si>
    <t>Software Solution for Plantation Sector - Procurements initiated and no at the EOI evaluation stage.</t>
  </si>
  <si>
    <t>Security Audits for Government Websites</t>
  </si>
  <si>
    <t>•  Complete five-hundred (500) security audits for government websites by end of 2017, and another 500 audits by 2018.
• Conduct two (2) awareness workshops for government officials.</t>
  </si>
  <si>
    <t>Outputs:
•  Complete five-hundred (500) security audits for government websites by end of 2017, and another 500 audits by 2018.
• Conduct two (2) awareness workshops for government officials.
Outcomes:
•  Increased citizens’ trust and confidence in accessing government information and service through digital means.
•   Increased government confidence in providing and service provision through websites.
•  Increased government organizations awareness on potential cyber security threats on government websites.
•  Increased security for government websites.</t>
  </si>
  <si>
    <t>Web site auditing is in the final stage of the procurement process. Financial proposal opening has been completed. At the initial phase; start by auditing 120 web sites.</t>
  </si>
  <si>
    <t>e-Sawabhimani Annual Programmme and Associated Activities</t>
  </si>
  <si>
    <t>1. eSwabhimani National Award is completed and best products are recognized </t>
  </si>
  <si>
    <t xml:space="preserve">1.Received applications.
2.Completed jury process. 
3.Submitted nominations to Word Summit Awards
4.Completed awards ceremony. </t>
  </si>
  <si>
    <t>1. 158 applications received  and the Jury process completed.
2. 158 application reviewed by an eminent panel of experts from industry, academic and government, both international and local. 
Event is scheduled to take place in November 2017.</t>
  </si>
  <si>
    <t>1.Applications called 
2. Jury process completed</t>
  </si>
  <si>
    <t xml:space="preserve">Monitoring and Evaluation Phase-2 implementation of M &amp; E activities in connection with new project proposed. </t>
  </si>
  <si>
    <t xml:space="preserve">1. eLG baseline survey lot 2 for new sites
2. LGN country wide monitoring team to make regular field visits to take user feedback (mc)
3. International Consultant for training ICTA program  Staff on Project Planning and Monitoring and Evaluation (PPME)      
4. Development of District Level Monitoring Databases for District development Counsels-country wide implementation 
5. Develop ICTA  knowledge Management Policy in line with Right to Information Act and other relevant applications.
6. Promote and establish Database concept within ICTA to support the effective management of Data, Record and information in a user friendly manner within ICTA to support RTI Road map and flexibility and efficiency in reporting.
7. Conducting assessment on Impact of ICTA interventions so far to the national economy
8. Workshops and training for government CIO's on M&amp;E
9. Follow up of Monitoring workshops for implementation of national digital policy
10. Workshops for census and statistics staff on ICT related data
11. Economic Assessment on ICT sector and digitization process contribution to GDP in collaboration with DCS
12. Organize year End Knowledge Management Symposium in collaboration with Sri Lanka Evaluation Association, and UN Evaluation partner, and etc. 
</t>
  </si>
  <si>
    <t xml:space="preserve">1. International Consultant for training ICTA program  Staff on Project Planning and Monitoring and Evaluation (PPME)      
2. Development of District Level Monitoring Databases for District development Counsels-country wide implementation 
3. Conducting assessment on Impact of ICTA interventions so far to the national economy
4. Workshops and training for government CIO's on M&amp;E
5. Follow up of Monitoring workshops for implementation of national digital policy
6. Workshops for census and statistics staff on ICT related data
</t>
  </si>
  <si>
    <t>1. Capacity building programs on M&amp;E are planned for ICTA staff, and government officials.</t>
  </si>
  <si>
    <t>LGN 2.0 enhancement</t>
  </si>
  <si>
    <t>1.      Sustainability of the LGN 2.0 project
2.      Enabling of  integration with existing networks in GoSL with LGN in a secure manner
3.      Strengthening the LGII in order to provide better services to the government employees and citizens. 
4.      Provide secure and integrity of data transactions
5.      To ensure trusted and secure connectivity to other government organizations to exchange government data.</t>
  </si>
  <si>
    <t>30% Completion of the governance framework and the policy documents</t>
  </si>
  <si>
    <t>Procurement of a Service Provider to Facilitate Awareness Sessions for Users on  “Local Government Network-2.0” was delayed cause not enough Bids were received and therefore needed to re publish the tender</t>
  </si>
  <si>
    <t>Industry development program</t>
  </si>
  <si>
    <t>1. Number of delegate companies supported for Business Development (100) 
2. Number of companies supported to build internal capacity (100) 
3. Number of supported ICT professionals (to build/ develop) (5,000) 
4. Number of security professionals supported (to build/develop) (1000) 
5. Area for startup square feets (6,000)
6. Support 500 aspiring/ early stage entrepreneurs 
7. 20 Startups supported with Seed Funding</t>
  </si>
  <si>
    <t xml:space="preserve">1. Number of delegate companies supported for Business Development – 100
2. Number of companies supported to build internal capacity – 100
3. Number of ICT professionals Built/ Developed – 5000
4. Number of Security professionals Built/ Developed – 1000
5. Area available for startups – 6000 sq ft
6. Number of entrepreneurs supported (aspiring/early stage) – 500
7. Number of Startups supported for Seed Funding &amp; Ecosystem – 20
</t>
  </si>
  <si>
    <t>1. Number of delegate companies supported for Business Development – 65
2. Number of companies supported to build internal capacity – 143
3. Number of ICT professionals Built/ Developed – 841
4. Number of Security professionals Built/ Developed – 292
5. Number of entrepreneurs supported (aspiring/early stage) – 493
6. Number of Startups supported for Seed Funding &amp; Ecosystem – 14</t>
  </si>
  <si>
    <t>Lanka Government Cloud 2.0 (Enhancement with Middleware &amp; Application)</t>
  </si>
  <si>
    <t>i. Increased availability and security of cloud infrastructure
ii. Availability of Disaster recovery and Geo replication facilities.
iii. Availability of various public cloud features/ facilities.
iv. Availability of Microsoft Office 365 to the government.
v. Inventory of government software assets.
vi. Availability of cross-government applications.
vii. National Dock for citizens.</t>
  </si>
  <si>
    <t xml:space="preserve">1. Obtaining a Consultant for LGN 2.0, Governance policies and Procedures - EoI published
2. Service Provider to Facilitate Awareness Sessions for Users on  “Local Government Network-2.0” - EoI published.
3. Supplier to Supply and delivery of Promotional Items for “Awareness Sessions for Users on “Local Government Network-2.0” - EoI published.
</t>
  </si>
  <si>
    <t>Block Chain Infrastructure for Data Integrity</t>
  </si>
  <si>
    <t>i. A distributed public ledger (Block chain system).
ii. Developed keyless infrastructure.</t>
  </si>
  <si>
    <t>10% completion of the planning stage</t>
  </si>
  <si>
    <t>Project started late due to lack of resources. Still at the planning stage</t>
  </si>
  <si>
    <t>Cyber crime and cyber security center of Excellence in Training, Research and Education in Sri Lanka</t>
  </si>
  <si>
    <t>Deliverable/Outputs:
* 24x7 Available of national level Cyber Security Operations Center (SOC)
*  Central body to monitor the network security of Government organizations</t>
  </si>
  <si>
    <t xml:space="preserve">* Selection of a suitable land for 3CENTRE and NCSOC
* Building construction for 3CENTRE
* 3CENTRE launch conference, Training programs, stakeholder meetings, scoping visits
</t>
  </si>
  <si>
    <t xml:space="preserve">
* NCSOC consultancy assignment was initiated.
* Key Stakeholders of the SOC have been identified, stakeholders' sessions were conducted
* First milestone of the consultancy has been achieved (technical requirement specifications have been prepared by the consultancy firm)
* Preparation of tender specifications is ongoing</t>
  </si>
  <si>
    <t>It was decided to stop this project due to various issues identified. 
* Variations in the initial SOC architecture as per the project consultant’s recommendations. 
* Payment delays for the consultancy firm.
* Budget constraint for 2018 (Not in a position to proceed with procurement work)</t>
  </si>
  <si>
    <t>Cyber security capacity building and enhancement of the existing technology infrastructure</t>
  </si>
  <si>
    <t>Enhanced Cyber Security investigation infrastructure and trained staff</t>
  </si>
  <si>
    <t xml:space="preserve">* Procurement of goods and services
* Conducting awareness programs
* Provide training for staff
</t>
  </si>
  <si>
    <t xml:space="preserve">* few contracts were awarded, other procurements are ongoing
* Completed
* Ongoing
</t>
  </si>
  <si>
    <t>* few contracts were awarded, other procurements are ongoing
* Completed
* Ongoing</t>
  </si>
  <si>
    <t xml:space="preserve">Procurement delays due to not receiving enough bids (Procurement of goods and services)
</t>
  </si>
  <si>
    <t>Total</t>
  </si>
  <si>
    <t xml:space="preserve">Total cumulative expenditure for LGN 2.0 has changed after the reconciliation of expenditures as previously disbursements and actual expenditures recorded in wrong cells. </t>
  </si>
  <si>
    <t>Mar.2016
Dec. 2019</t>
  </si>
  <si>
    <t xml:space="preserve">1. Unexpected delays in procurement processes due to lengthy reviewing sessions by TEC members due to the complexities.
2. Delays in awarding the contracts due to concerns raised by the bidders.
3. Delays in procuring the link between LGC2 and LGN2 due to the significant time taken for the approval process and proposing of unrealistic amounts. </t>
  </si>
  <si>
    <t xml:space="preserve">The physical progress shows zero in 2nd quarter, reason is activities were not initiated due to delay in approving the procurement plan </t>
  </si>
  <si>
    <t>Employee Trust Fund Management (ETF) System</t>
  </si>
  <si>
    <t>ICT Solution for Government Analyst Department (GAD)</t>
  </si>
  <si>
    <t>National Spatial Data Infrastructure (NSDI) - Phase II</t>
  </si>
  <si>
    <t>Development of Electronic Services</t>
  </si>
  <si>
    <t>Citizen Empowerment and Connectivity Development including Wi-Fi Programme – Citizen Service Governance System (Enhancement)</t>
  </si>
  <si>
    <t>physical progress shows same as Q1 as no 2019 activities have been initiated during Q2</t>
  </si>
  <si>
    <t>Mar.2017
Dec. 2019</t>
  </si>
  <si>
    <t xml:space="preserve">Figures of disbursement and expenditures have recorded in wrong cells and these figures have reconciled and rectified. </t>
  </si>
  <si>
    <t>This project is on hold until obtain the budget</t>
  </si>
  <si>
    <t>(LGN 2.0 Enhancement- Phase I      
 LGN 2.0  Training and Change Management and Awareness LGII Ticketing system and enhancement</t>
  </si>
  <si>
    <t>Management and operation of Government Information Center (GIC)</t>
  </si>
  <si>
    <t xml:space="preserve">Figures of disbursements and expenditures have recorded in wrong cells and these figures have reconciled and rectified. </t>
  </si>
  <si>
    <t>Lanka Government Cloud 2.0, Phase-2 (Enhancements with Middle-ware and Applications)</t>
  </si>
  <si>
    <t>Smart Society and Citizen Capacity Building</t>
  </si>
  <si>
    <t xml:space="preserve">Figures of disbursements and expenditures were recorded in wrong cells and these figures have reconciled and rectified. </t>
  </si>
  <si>
    <t>e-Heritage Project: Cutting-edge Technology for Heritage Information</t>
  </si>
  <si>
    <t>Figures of disbursements and expenditures have recorded in wrong cells and these figures have reconciled and rectified. 
Project activities have not been initiated yet due delayed approval of procurement plan</t>
  </si>
  <si>
    <t>eSwabhimani Annual Programme</t>
  </si>
  <si>
    <t>NPD #</t>
  </si>
  <si>
    <t>(25)</t>
  </si>
  <si>
    <t>Overall progress reported as at 31 December was 77%, but, after re-assessing the actual progress based on the procurement progress and project deliverables, the realistic progress calculated as 60%</t>
  </si>
  <si>
    <t xml:space="preserve">Reasons for not achieving financial and physical targets </t>
  </si>
  <si>
    <t xml:space="preserve">Impress requested  </t>
  </si>
  <si>
    <t>Impress Received</t>
  </si>
  <si>
    <t>Integrated Welfare Management System(IWMS)</t>
  </si>
  <si>
    <t xml:space="preserve">Cumulative quarterly targets (%)(B)                                                                                                   </t>
  </si>
  <si>
    <t>Allocation 2020</t>
  </si>
  <si>
    <t xml:space="preserve">Cumulative physical progress as  at 31.12.2019 as % of (A)   </t>
  </si>
  <si>
    <t xml:space="preserve">Ratification, Awareness, Promotion and Monitoring of e-Government Policy and Strategy and related activities </t>
  </si>
  <si>
    <t>eLocal Government Programme</t>
  </si>
  <si>
    <t>Video Conferencing Facilities to the Ministries and Government Institutions</t>
  </si>
  <si>
    <t>Results Based Management : Monitoring and Evaluation</t>
  </si>
  <si>
    <t>Descriptive target for 2020</t>
  </si>
  <si>
    <t>Overall physical target ( expected outputs/outcome) 
of the project (A)</t>
  </si>
  <si>
    <t>1) Complete situation analysis on free Wi-Fi usage (Yes/No)
2) Promotional and awareness activities (qualitative)</t>
  </si>
  <si>
    <t>June .2016
Dec. 2018</t>
  </si>
  <si>
    <t>Dec.2022</t>
  </si>
  <si>
    <t>Mar.2016
Dec. 2018</t>
  </si>
  <si>
    <t>Dec.2019</t>
  </si>
  <si>
    <t xml:space="preserve">Mar. 2016
 Dec. 2018 </t>
  </si>
  <si>
    <t>Dec.2020</t>
  </si>
  <si>
    <t>Feb.2016
Dec.2018</t>
  </si>
  <si>
    <t>May.2016
Dec.2018</t>
  </si>
  <si>
    <t>Feb.2016
Dec. 2018</t>
  </si>
  <si>
    <t>Apr..2016
Dec. 2018</t>
  </si>
  <si>
    <t>May 2016
Dec. 2018</t>
  </si>
  <si>
    <t>Apr.2016
Dec. 2018</t>
  </si>
  <si>
    <t>May.2017
Dec. 2018</t>
  </si>
  <si>
    <t>Mar.2017
Dec. 2018</t>
  </si>
  <si>
    <t xml:space="preserve"> -</t>
  </si>
  <si>
    <t xml:space="preserve">For Department of Project Management and Monitoring </t>
  </si>
  <si>
    <t>1) 100% Completion of revamping the GIC Portal and Development of the GIC Mobile Application by Dec 2020
2) Development of new approach for implementation of enhanced GIC operations and management to improve the citizen centric services (Yes/No)</t>
  </si>
  <si>
    <t>Implementation of Electronic Medical Records in Sri Lankan Government Hospitals (Digital Health Project) – (Support and Maintenance)</t>
  </si>
  <si>
    <t xml:space="preserve">1) Support maintenance of 24 of other organizations-  ongoing 
2) Websites in 357 organization migrated to LGC 2.0 
</t>
  </si>
  <si>
    <t>ICT Human Resource Capacity Building for Government Digital Transformation- eLearning Platform</t>
  </si>
  <si>
    <r>
      <t xml:space="preserve">1) 60% of surveyed people aware about the free publish Wi-Fi facility 
2) 30% of increased number of users and usage of free public Wi-Fi facility 
</t>
    </r>
    <r>
      <rPr>
        <b/>
        <sz val="24"/>
        <color theme="1"/>
        <rFont val="Calibri"/>
        <family val="2"/>
        <scheme val="minor"/>
      </rPr>
      <t>Outputs</t>
    </r>
    <r>
      <rPr>
        <sz val="24"/>
        <color theme="1"/>
        <rFont val="Calibri"/>
        <family val="2"/>
        <scheme val="minor"/>
      </rPr>
      <t xml:space="preserve">
Overall 
• Implemented the Free Wi-Fi movement with the assistance of the Telecommunication Service Providers :  SLT, Mobitel, Dialog, Lankacom, Lankabell and Etisalat
• Altogether, 800 boards  installed. 
• Completed 1400+ free Wi-Fi hotspots jointly with Telcos and LGN 2.0
• A user receives 100MB data per calendar month
• Common authentication platform established by integrating systems of Telcos and LGN.
</t>
    </r>
    <r>
      <rPr>
        <b/>
        <sz val="24"/>
        <color theme="1"/>
        <rFont val="Calibri"/>
        <family val="2"/>
        <scheme val="minor"/>
      </rPr>
      <t xml:space="preserve">
2020 Planned outputs</t>
    </r>
    <r>
      <rPr>
        <sz val="24"/>
        <color theme="1"/>
        <rFont val="Calibri"/>
        <family val="2"/>
        <scheme val="minor"/>
      </rPr>
      <t xml:space="preserve">
1) Complete situation analysis on free Wi-Fi usage (Yes/No)
2) Promotional and awareness activities (qualitative)
</t>
    </r>
  </si>
  <si>
    <t>1) Completed the information system by Dec 2020 
2) XXX staff trained on information system by December 2020   (Target tbd)
3) XXX  awareness sessions conducted (target tbd)</t>
  </si>
  <si>
    <r>
      <rPr>
        <b/>
        <sz val="24"/>
        <color theme="1"/>
        <rFont val="Calibri"/>
        <family val="2"/>
        <scheme val="minor"/>
      </rPr>
      <t>Outcomes</t>
    </r>
    <r>
      <rPr>
        <sz val="24"/>
        <color theme="1"/>
        <rFont val="Calibri"/>
        <family val="2"/>
        <scheme val="minor"/>
      </rPr>
      <t xml:space="preserve">
1) level of satisfaction of quality of the data 
2) level of data usage for decision making on the development of the estate sector
</t>
    </r>
    <r>
      <rPr>
        <b/>
        <sz val="24"/>
        <color theme="1"/>
        <rFont val="Calibri"/>
        <family val="2"/>
        <scheme val="minor"/>
      </rPr>
      <t xml:space="preserve">Outputs </t>
    </r>
    <r>
      <rPr>
        <sz val="24"/>
        <color theme="1"/>
        <rFont val="Calibri"/>
        <family val="2"/>
        <scheme val="minor"/>
      </rPr>
      <t xml:space="preserve">
1) % of completion of Census Data System by December 2020
2) % of completion of the data entry
3) # of intended users trained</t>
    </r>
  </si>
  <si>
    <r>
      <rPr>
        <b/>
        <sz val="24"/>
        <color theme="1"/>
        <rFont val="Calibri"/>
        <family val="2"/>
        <scheme val="minor"/>
      </rPr>
      <t xml:space="preserve">Output </t>
    </r>
    <r>
      <rPr>
        <sz val="24"/>
        <color theme="1"/>
        <rFont val="Calibri"/>
        <family val="2"/>
        <scheme val="minor"/>
      </rPr>
      <t xml:space="preserve">
1) % of completion of Census Data System by December 2020
2) % of completion of the data entry
3) # of intended users trained</t>
    </r>
  </si>
  <si>
    <t>Total Cost (Rs. Mn.)</t>
  </si>
  <si>
    <t>Financial Targets and Progress (Rs. Mn.)</t>
  </si>
  <si>
    <t xml:space="preserve">successfully maintenance and operational of common ICT infrastructure required for deliver e services
</t>
  </si>
  <si>
    <t xml:space="preserve">1) # of organizations hosting their data and application in the cloud 2.0 facility (No of Applications hosting totally depend on the requests comes from Gov. organizations)
Target : 860 organizations 
2)  100% operational and maintained the already established industry standard version of centralized Lanka Government Cloud (LGC) 2.0  by Dec 2020. 
</t>
  </si>
  <si>
    <t xml:space="preserve">Connecting adjacent buildings which is one of the major challenges of achieving the expected outcomes of the project </t>
  </si>
  <si>
    <r>
      <rPr>
        <b/>
        <sz val="24"/>
        <color theme="1"/>
        <rFont val="Calibri"/>
        <family val="2"/>
        <scheme val="minor"/>
      </rPr>
      <t>Outcomes</t>
    </r>
    <r>
      <rPr>
        <sz val="24"/>
        <color theme="1"/>
        <rFont val="Calibri"/>
        <family val="2"/>
        <scheme val="minor"/>
      </rPr>
      <t xml:space="preserve">
1. # of users login and downloaded information from Heritage Site (Target : 1000 users )
2. 20% of Surveyed foreign tourist used heritage site to obtained information by Dec 2020
3. 30 % of students and researchers accessed for accurate information for academic purposes by Dec 2020
4. 50% of surveyed users satisfied with the information provided heritage Sites 
</t>
    </r>
    <r>
      <rPr>
        <b/>
        <sz val="24"/>
        <color theme="1"/>
        <rFont val="Calibri"/>
        <family val="2"/>
        <scheme val="minor"/>
      </rPr>
      <t>Outputs</t>
    </r>
    <r>
      <rPr>
        <sz val="24"/>
        <color theme="1"/>
        <rFont val="Calibri"/>
        <family val="2"/>
        <scheme val="minor"/>
      </rPr>
      <t xml:space="preserve">
1) Heritage Sites, Monuments, Buildings, Other Structures and cultural Events completed with digital content (Text, Photos, Audios) in Polonnaruwa District by December 2018 
2)  World UNESCO cultural heritage sites identified in Polonnaruwa district (target- 225 sites by April 2018)
3). Completion of digital contents on 100 sites by Dec 2020
4).Finalization of Content Integration to Content Management System by Dec 2020
5).Completion &amp; establishing of  "Unique Identifiers with QR Codes" at  100 sites by Dec 2020
6). Completed evaluation survey  (Yes/No) by 2020 
7). Validation of Text Contents in all three languages by Dec 202</t>
    </r>
  </si>
  <si>
    <t>96% (Focus will be given in 2020 to  implement activities towards promoting outcomes and sustainability)</t>
  </si>
  <si>
    <t>90 % (Focus will be given in 2020 to  implement activities towards promoting outcomes and sustainability)</t>
  </si>
  <si>
    <t xml:space="preserve">96% (Focus will be given in 2020 to  implement activities towards promoting outcomes and sustainability) </t>
  </si>
  <si>
    <t>88 % (Focus will be given in 2020 to  implement activities towards promoting outcomes and sustainability)</t>
  </si>
  <si>
    <t>100% (target was fixed for activities planned for 2020)</t>
  </si>
  <si>
    <r>
      <rPr>
        <b/>
        <sz val="24"/>
        <color theme="1"/>
        <rFont val="Calibri"/>
        <family val="2"/>
        <scheme val="minor"/>
      </rPr>
      <t>Outcomes</t>
    </r>
    <r>
      <rPr>
        <sz val="24"/>
        <color theme="1"/>
        <rFont val="Calibri"/>
        <family val="2"/>
        <scheme val="minor"/>
      </rPr>
      <t xml:space="preserve">
1)at least 70% of LGN 2.0 users (staff) satisfied about the LGN 2.0 
2) Improved the utilization of LGN 2.0 network and facilities by Dec 2020- at least 70% of intended government offices effectively  utilizing LGN 2.0 network and facilities by Dec 2020
</t>
    </r>
    <r>
      <rPr>
        <b/>
        <sz val="24"/>
        <color theme="1"/>
        <rFont val="Calibri"/>
        <family val="2"/>
        <scheme val="minor"/>
      </rPr>
      <t>Outputs</t>
    </r>
    <r>
      <rPr>
        <sz val="24"/>
        <color theme="1"/>
        <rFont val="Calibri"/>
        <family val="2"/>
        <scheme val="minor"/>
      </rPr>
      <t xml:space="preserve">
 1) Completed and operational the Ticketing System for resolving of operational issues of LGN 2.0 by December 2020
Target : 100%
2. IT admin officers trained by December 2020 (Target : 860 Officers in 35 Workshops (5 Days))
3. 100% completed the uplink cable installation (159 existing network connected to the LGN 2.0)
</t>
    </r>
  </si>
  <si>
    <t>Physical targets and progress -2020</t>
  </si>
  <si>
    <r>
      <rPr>
        <b/>
        <u/>
        <sz val="24"/>
        <rFont val="Calibri"/>
        <family val="2"/>
        <scheme val="minor"/>
      </rPr>
      <t>Outcomes</t>
    </r>
    <r>
      <rPr>
        <sz val="24"/>
        <rFont val="Calibri"/>
        <family val="2"/>
        <scheme val="minor"/>
      </rPr>
      <t xml:space="preserve">
1) 15% reduction of time taken to pay assessment  tax to LAA and improve convenience of tax payers 
2) 10 % of internal efficiency of the LG organization  improved due to the  CASA payment system
</t>
    </r>
    <r>
      <rPr>
        <b/>
        <u/>
        <sz val="24"/>
        <rFont val="Calibri"/>
        <family val="2"/>
        <scheme val="minor"/>
      </rPr>
      <t>Outputs</t>
    </r>
    <r>
      <rPr>
        <sz val="24"/>
        <rFont val="Calibri"/>
        <family val="2"/>
        <scheme val="minor"/>
      </rPr>
      <t xml:space="preserve">
1)eELG system deployed in 35 organizations enable 
2) CASA payment system through Lanka pay 10 local authorities by end of 2020 
3) Carry out a technical review of the  existing eLG system </t>
    </r>
  </si>
  <si>
    <t xml:space="preserve">Targeted activities for 2020 is not initiated yet. 
</t>
  </si>
  <si>
    <t xml:space="preserve">Initiated project activities for establishing 18 Digital Libraries. Awaiting for approval for commencing the projects. 
</t>
  </si>
  <si>
    <t xml:space="preserve">0% (M&amp;E is an routine functions and target is fixed for the activities planned for 2020. 
 the  activities planned for the period up to 2019 completed) </t>
  </si>
  <si>
    <t>Industry Development Programme
cumulative targets were fied for the 2020 component . Previously planned activities -100% completed)</t>
  </si>
  <si>
    <r>
      <t xml:space="preserve">1) at least 10% annual time reduction in handling cases (eg: court orders) by Dec 2020
2) 20% annual increase of # of cases handled and reports are produced per day 
3) at least 70% surveyed staff satisfied with the ICT solution by Dec 2020
4)  at least 70% surveyed clients (government complains  representative &amp; end customer) satisfied with efficiency of the system by Dec 2020
</t>
    </r>
    <r>
      <rPr>
        <b/>
        <sz val="24"/>
        <color theme="1"/>
        <rFont val="Calibri"/>
        <family val="2"/>
        <scheme val="minor"/>
      </rPr>
      <t xml:space="preserve">Outputs
ICT Solution for Government Analyst's Department (GAD) completed
</t>
    </r>
    <r>
      <rPr>
        <sz val="24"/>
        <color theme="1"/>
        <rFont val="Calibri"/>
        <family val="2"/>
        <scheme val="minor"/>
      </rPr>
      <t>to complete the system with proposed enhancements by end of 2020
50 intended users trained</t>
    </r>
  </si>
  <si>
    <r>
      <rPr>
        <b/>
        <sz val="24"/>
        <color theme="1"/>
        <rFont val="Calibri"/>
        <family val="2"/>
        <scheme val="minor"/>
      </rPr>
      <t xml:space="preserve">Outcomes </t>
    </r>
    <r>
      <rPr>
        <sz val="24"/>
        <color theme="1"/>
        <rFont val="Calibri"/>
        <family val="2"/>
        <scheme val="minor"/>
      </rPr>
      <t xml:space="preserve">
1) at least 10% annual time reduction in handling cases (eg: court orders) by Dec 2020
2) 20% annual increase of # of cases handled and reports are produced per day 
3) at least 70% surveyed staff satisfied with the ICT solution by Dec 2020
4)  at least 70% surveyed clients (government complains  representative &amp; end customer) satisfied with efficiency of the system by Dec 2020
</t>
    </r>
    <r>
      <rPr>
        <b/>
        <sz val="24"/>
        <color theme="1"/>
        <rFont val="Calibri"/>
        <family val="2"/>
        <scheme val="minor"/>
      </rPr>
      <t>Outputs</t>
    </r>
    <r>
      <rPr>
        <sz val="24"/>
        <color theme="1"/>
        <rFont val="Calibri"/>
        <family val="2"/>
        <scheme val="minor"/>
      </rPr>
      <t xml:space="preserve">
Complete the GAD system with proposed enhancements by end of 2020</t>
    </r>
  </si>
  <si>
    <t xml:space="preserve">Web development initiative
Note: the planned activities were already completed.  Activities planned for 2020 was for promoting outcomes and sustainability -  added scope </t>
  </si>
  <si>
    <t>100 % (Planned activities of the project  completed . But to ensure sustainability, support and maintenance activities are required at least until end of 2020)</t>
  </si>
  <si>
    <t>1) 24 organizations provided with support and maintenance (Target 24 Organizations)
2) Website of 357 organizations migrated to LGC 2.0
(100- 130% progress - for support and maintenance activities)</t>
  </si>
  <si>
    <t xml:space="preserve">2020 planned outputs- ICTA is providing support and maintenance for eServices. </t>
  </si>
  <si>
    <t xml:space="preserve">87%  (routine services required to successfully managing and operationalize the  GIC call center and the web site) </t>
  </si>
  <si>
    <t xml:space="preserve">1) Draft IFQ prepared for getting 4 VPN links for eLG - LPOPP integration in order to activate CASA payment system - Decided to develop a new system (eLG 2.0) in order to overcome the issues had with eLG 1.0. Integration of CASA payment system is temporary hold until the new system will be developed. 
(The eLG system was implemented in 35 local authorities and currently, 12 local are being using the eLG system). </t>
  </si>
  <si>
    <r>
      <t xml:space="preserve">Lanka Government Network  2.0 
</t>
    </r>
    <r>
      <rPr>
        <u/>
        <sz val="20"/>
        <color theme="1"/>
        <rFont val="Calibri"/>
        <family val="2"/>
        <scheme val="minor"/>
      </rPr>
      <t>Note: Cumulative targets</t>
    </r>
    <r>
      <rPr>
        <sz val="20"/>
        <color rgb="FF00B050"/>
        <rFont val="Calibri"/>
        <family val="2"/>
        <scheme val="minor"/>
      </rPr>
      <t xml:space="preserve">- Targets were fixed to measure only up to OUTPUTS which has already been achieved (100%).  Currently, the project focused on other activities which are beyond the outputs, but essential to achieve project objectives- </t>
    </r>
    <r>
      <rPr>
        <b/>
        <u/>
        <sz val="20"/>
        <color theme="1"/>
        <rFont val="Calibri"/>
        <family val="2"/>
        <scheme val="minor"/>
      </rPr>
      <t xml:space="preserve"> outcomes and sustainability</t>
    </r>
    <r>
      <rPr>
        <sz val="24"/>
        <color theme="1"/>
        <rFont val="Calibri"/>
        <family val="2"/>
        <scheme val="minor"/>
      </rPr>
      <t xml:space="preserve"> </t>
    </r>
  </si>
  <si>
    <r>
      <rPr>
        <b/>
        <sz val="24"/>
        <color theme="1"/>
        <rFont val="Calibri"/>
        <family val="2"/>
        <scheme val="minor"/>
      </rPr>
      <t>Final Outcomes</t>
    </r>
    <r>
      <rPr>
        <sz val="24"/>
        <color theme="1"/>
        <rFont val="Calibri"/>
        <family val="2"/>
        <scheme val="minor"/>
      </rPr>
      <t xml:space="preserve">
1)20% annual Reduction in time taken to obtain government services
2) 10% of reduction of organizational  operational/admin costs
3) 10% annual  reduction of communication cost in govt organizations
</t>
    </r>
    <r>
      <rPr>
        <b/>
        <sz val="24"/>
        <color theme="1"/>
        <rFont val="Calibri"/>
        <family val="2"/>
        <scheme val="minor"/>
      </rPr>
      <t xml:space="preserve">
Intermediate Outcomes</t>
    </r>
    <r>
      <rPr>
        <sz val="24"/>
        <color theme="1"/>
        <rFont val="Calibri"/>
        <family val="2"/>
        <scheme val="minor"/>
      </rPr>
      <t xml:space="preserve">
1) At least 60% of surveyed government officers aware about the benefit of LGN 2.0 by December 2020. 
2) At least 50% of surveyed government officers with positive attitude and behavior on LGN usage by December 2020
4) Reasons for not using LGN 2.0 (Qualitative indicator)
5) At least 40% of government officials effectively use  LGN 2.0 
</t>
    </r>
    <r>
      <rPr>
        <b/>
        <sz val="24"/>
        <color theme="1"/>
        <rFont val="Calibri"/>
        <family val="2"/>
        <scheme val="minor"/>
      </rPr>
      <t xml:space="preserve">
Outputs
</t>
    </r>
    <r>
      <rPr>
        <sz val="24"/>
        <color theme="1"/>
        <rFont val="Calibri"/>
        <family val="2"/>
        <scheme val="minor"/>
      </rPr>
      <t xml:space="preserve">1) Improved awareness, skills, knowledge on LGN facility- 11 awareness sessions, training 1500 interned LGN User employees 
2) 860 Government organizations are connected (up to 100Mbps last mile connectivity and Wi-Fi facilities)  by August 2018 
3) Enable access to unlimited Hi-Speed secure Internet facility for government organizations (up to 100mbps) 
4) LGN services are effectively delivered and maintained 
</t>
    </r>
  </si>
  <si>
    <r>
      <rPr>
        <b/>
        <sz val="24"/>
        <color theme="1"/>
        <rFont val="Calibri"/>
        <family val="2"/>
        <scheme val="minor"/>
      </rPr>
      <t>Outcomes</t>
    </r>
    <r>
      <rPr>
        <sz val="24"/>
        <color theme="1"/>
        <rFont val="Calibri"/>
        <family val="2"/>
        <scheme val="minor"/>
      </rPr>
      <t xml:space="preserve">
</t>
    </r>
    <r>
      <rPr>
        <u/>
        <sz val="24"/>
        <color theme="1"/>
        <rFont val="Calibri"/>
        <family val="2"/>
        <scheme val="minor"/>
      </rPr>
      <t>Final Outcomes- Promote Economic Impacts</t>
    </r>
    <r>
      <rPr>
        <sz val="24"/>
        <color theme="1"/>
        <rFont val="Calibri"/>
        <family val="2"/>
        <scheme val="minor"/>
      </rPr>
      <t xml:space="preserve">
1)20% annual reduction in time taken to obtain government services
2) 10% of reduction of organizational  operational/admin costs
3) 10% annual reduction of communication cost in govt organizations
</t>
    </r>
    <r>
      <rPr>
        <u/>
        <sz val="24"/>
        <color theme="1"/>
        <rFont val="Calibri"/>
        <family val="2"/>
        <scheme val="minor"/>
      </rPr>
      <t xml:space="preserve">Intermediate Outcomes- Improved Usage </t>
    </r>
    <r>
      <rPr>
        <sz val="24"/>
        <color theme="1"/>
        <rFont val="Calibri"/>
        <family val="2"/>
        <scheme val="minor"/>
      </rPr>
      <t xml:space="preserve">
1) At least 60% of surveyed government officers aware about the benefit of LGN 2.0 by December 2020
2) At least 50% of surveyed government officers with positive attitude and behavior on LGN usage by December 2020
4) Reasons for not using LGN 2.0 (Qualitative indicator)
5) At least 40% of government officials effectively use  LGN 2.0 
</t>
    </r>
    <r>
      <rPr>
        <b/>
        <sz val="24"/>
        <color theme="1"/>
        <rFont val="Calibri"/>
        <family val="2"/>
        <scheme val="minor"/>
      </rPr>
      <t>Output targets</t>
    </r>
    <r>
      <rPr>
        <sz val="24"/>
        <color theme="1"/>
        <rFont val="Calibri"/>
        <family val="2"/>
        <scheme val="minor"/>
      </rPr>
      <t xml:space="preserve">
1) Successful operations  of 860 Organizations already connected 
2) 20 adjacent buildings connected successfully by December 2020.  
3)11  awareness sessions conducted for government officers by December  2020. 
4) Outcome evaluation Survey completed by 2020
5) Quarterly evaluation reports produced and take corrective actions to improve further adoption within organizations 
</t>
    </r>
  </si>
  <si>
    <r>
      <t xml:space="preserve">Lanka Government Cloud (LGC) 2.0 - Phase 1
 (LGC 2.0 Phase 1 Maintenance +LGC 1.0 maintenance)
</t>
    </r>
    <r>
      <rPr>
        <sz val="20"/>
        <color theme="1"/>
        <rFont val="Calibri"/>
        <family val="2"/>
        <scheme val="minor"/>
      </rPr>
      <t xml:space="preserve">Note: </t>
    </r>
    <r>
      <rPr>
        <b/>
        <sz val="20"/>
        <color theme="1"/>
        <rFont val="Calibri"/>
        <family val="2"/>
        <scheme val="minor"/>
      </rPr>
      <t>C</t>
    </r>
    <r>
      <rPr>
        <b/>
        <u/>
        <sz val="20"/>
        <color theme="1"/>
        <rFont val="Calibri"/>
        <family val="2"/>
        <scheme val="minor"/>
      </rPr>
      <t>umulative targets</t>
    </r>
    <r>
      <rPr>
        <u/>
        <sz val="20"/>
        <color theme="1"/>
        <rFont val="Calibri"/>
        <family val="2"/>
        <scheme val="minor"/>
      </rPr>
      <t>-</t>
    </r>
    <r>
      <rPr>
        <sz val="20"/>
        <color theme="1"/>
        <rFont val="Calibri"/>
        <family val="2"/>
        <scheme val="minor"/>
      </rPr>
      <t xml:space="preserve"> </t>
    </r>
    <r>
      <rPr>
        <sz val="20"/>
        <color rgb="FF00B050"/>
        <rFont val="Calibri"/>
        <family val="2"/>
        <scheme val="minor"/>
      </rPr>
      <t xml:space="preserve">targets were fixed to measure only up to OUTPUTS which has already been achieved (100%)  Currently, the project focused on other activities which are beyond the outputs, but essential </t>
    </r>
    <r>
      <rPr>
        <b/>
        <u/>
        <sz val="20"/>
        <color theme="1"/>
        <rFont val="Calibri"/>
        <family val="2"/>
        <scheme val="minor"/>
      </rPr>
      <t>to achieve project objectives-  outcomes and sustainabilit</t>
    </r>
    <r>
      <rPr>
        <sz val="20"/>
        <color rgb="FF00B050"/>
        <rFont val="Calibri"/>
        <family val="2"/>
        <scheme val="minor"/>
      </rPr>
      <t>y</t>
    </r>
  </si>
  <si>
    <r>
      <rPr>
        <b/>
        <sz val="24"/>
        <color theme="1"/>
        <rFont val="Calibri"/>
        <family val="2"/>
        <scheme val="minor"/>
      </rPr>
      <t>Outcomes</t>
    </r>
    <r>
      <rPr>
        <sz val="24"/>
        <color theme="1"/>
        <rFont val="Calibri"/>
        <family val="2"/>
        <scheme val="minor"/>
      </rPr>
      <t xml:space="preserve">
1) Organization wise cost reduction comparing with the cost incurred for in-house infrastructure management (Target : TBD)
2) at least 70 % of the users satisfied with the quality &amp; reliability of the services by December 2020
3) # of organizations hosting their data in the cloud 2.0 facility  (target organizations by end of 2018- XX)
</t>
    </r>
    <r>
      <rPr>
        <b/>
        <sz val="24"/>
        <color theme="1"/>
        <rFont val="Calibri"/>
        <family val="2"/>
        <scheme val="minor"/>
      </rPr>
      <t>Outputs</t>
    </r>
    <r>
      <rPr>
        <sz val="24"/>
        <color theme="1"/>
        <rFont val="Calibri"/>
        <family val="2"/>
        <scheme val="minor"/>
      </rPr>
      <t xml:space="preserve">
successfully operational of  centralized Cloud LGC (2.0) established by August 2018- 24X7X365 &amp; 99% availability and Improved reliability and consistency than in-house infrastructure</t>
    </r>
  </si>
  <si>
    <r>
      <rPr>
        <b/>
        <sz val="24"/>
        <color theme="1"/>
        <rFont val="Calibri"/>
        <family val="2"/>
        <scheme val="minor"/>
      </rPr>
      <t>Final Outcomes</t>
    </r>
    <r>
      <rPr>
        <sz val="24"/>
        <color theme="1"/>
        <rFont val="Calibri"/>
        <family val="2"/>
        <scheme val="minor"/>
      </rPr>
      <t xml:space="preserve">
1) Improved convenience to the members in accessing all ETF related Services electronically.
2) Improved country position of the doing business index
</t>
    </r>
    <r>
      <rPr>
        <b/>
        <sz val="24"/>
        <color theme="1"/>
        <rFont val="Calibri"/>
        <family val="2"/>
        <scheme val="minor"/>
      </rPr>
      <t xml:space="preserve">Intermediate outcomes </t>
    </r>
    <r>
      <rPr>
        <sz val="24"/>
        <color theme="1"/>
        <rFont val="Calibri"/>
        <family val="2"/>
        <scheme val="minor"/>
      </rPr>
      <t xml:space="preserve">
1) Improved usage of the system 
2) Improved awareness and positive attitudes of intender users of the system
</t>
    </r>
    <r>
      <rPr>
        <b/>
        <sz val="24"/>
        <color theme="1"/>
        <rFont val="Calibri"/>
        <family val="2"/>
        <scheme val="minor"/>
      </rPr>
      <t>Outputs</t>
    </r>
    <r>
      <rPr>
        <sz val="24"/>
        <color theme="1"/>
        <rFont val="Calibri"/>
        <family val="2"/>
        <scheme val="minor"/>
      </rPr>
      <t xml:space="preserve">
1) 50  user employees trained under change management programs by end of 2020
2) 100 intended officials are trained by mid 2021
3) Established member centric ETF core system for the ETFB by October 2021:  Completion of the ETF Core system  by October  2021 </t>
    </r>
  </si>
  <si>
    <r>
      <rPr>
        <b/>
        <sz val="24"/>
        <color theme="1"/>
        <rFont val="Calibri"/>
        <family val="2"/>
        <scheme val="minor"/>
      </rPr>
      <t>Outcomes</t>
    </r>
    <r>
      <rPr>
        <sz val="24"/>
        <color theme="1"/>
        <rFont val="Calibri"/>
        <family val="2"/>
        <scheme val="minor"/>
      </rPr>
      <t xml:space="preserve">
Improved efficiency and productivity in the management and provisioning of social welfare management 
</t>
    </r>
    <r>
      <rPr>
        <b/>
        <sz val="24"/>
        <color theme="1"/>
        <rFont val="Calibri"/>
        <family val="2"/>
        <scheme val="minor"/>
      </rPr>
      <t>Outputs</t>
    </r>
    <r>
      <rPr>
        <sz val="24"/>
        <color theme="1"/>
        <rFont val="Calibri"/>
        <family val="2"/>
        <scheme val="minor"/>
      </rPr>
      <t xml:space="preserve">
1) Integrated Welfare Management system (IWMS)  is developed by July 2019
2) completion of Social registry populated with current data on all beneficiary households of programs under the Welfare Benefit Scheme by July 2019
3) Eligibility criteria prepared for selecting Welfare Benefit Scheme beneficiaries 
4) Training programs conducted for Social Registry Units of DS divisions by July 2018 </t>
    </r>
    <r>
      <rPr>
        <sz val="24"/>
        <color rgb="FFFF0000"/>
        <rFont val="Calibri"/>
        <family val="2"/>
        <scheme val="minor"/>
      </rPr>
      <t xml:space="preserve">
.
</t>
    </r>
  </si>
  <si>
    <r>
      <t xml:space="preserve">Successfully maintenance and operational of common ICT infrastructure and middleware such as required for deliver e services-  included Lanka Gate, GOV.LK country portal, API Manager, Lanka Government Payment Service and Government SMS solution
</t>
    </r>
    <r>
      <rPr>
        <b/>
        <sz val="24"/>
        <color theme="1"/>
        <rFont val="Calibri"/>
        <family val="2"/>
        <scheme val="minor"/>
      </rPr>
      <t>Output</t>
    </r>
    <r>
      <rPr>
        <sz val="24"/>
        <color theme="1"/>
        <rFont val="Calibri"/>
        <family val="2"/>
        <scheme val="minor"/>
      </rPr>
      <t xml:space="preserve">
Maintenance support  of Common Infrastructure - hiring an individual consultants for 6 month period 
</t>
    </r>
  </si>
  <si>
    <t xml:space="preserve">Activities not initiated as awaiting for the approval for 2020 activities
Progress as of 31 December 2019: 
Hired a consultant to manage key components of middleware infrastructure - the middleware infrastructure included Lanka Gate, GOV.LK country portal, API Manager, Lanka Government Payment Service and Government SMS solution. Work has been commenced from 24th Sep 2019 to May 2020. </t>
  </si>
  <si>
    <t xml:space="preserve">Implementation of Cross Government Digital Document Management System Stage 2 ( 20 organizations) 
Note: Stage 1
in 2019 CGDDM system was implemented in 20 organizations (100%) </t>
  </si>
  <si>
    <t xml:space="preserve">1) To promote adoption of the policy - 50% of key government organizations (Ministries, Departments, Selected statutory bodies, Provincial councils, District and divisional secretariats) are complying with key policy requirements by 2020
2)Final draft of the Digital Government Policy document is ready  to obtain Cabinet Approval
3) Consultation process with various stakeholders completed
further public consultations were planned to  obtain public opinions on eGovernment Policy
</t>
  </si>
  <si>
    <t xml:space="preserve">1) Obtained the Cabinet Approval for Digital Government Policy document
2) Completed consultation process with various stakeholders 
</t>
  </si>
  <si>
    <t xml:space="preserve">Final draft of the Digital Government Policy document is ready after incorporating suggestions by the internal team of ICTA. This requires to be accepted across the government. The final document also incorporates the recent policy adaptations by the current government and fully in line with the Policy Framework of the Government of Sri Lanka adopted in December 2019.
</t>
  </si>
  <si>
    <r>
      <t>Outcomes
1</t>
    </r>
    <r>
      <rPr>
        <sz val="24"/>
        <color theme="1"/>
        <rFont val="Calibri"/>
        <family val="2"/>
        <scheme val="minor"/>
      </rPr>
      <t>) At least 20 % of time reduced accessing documents by December 2020
2) At least 20 % of reduction in processing time to delivery of service by December 2020
3) At least 10% annual reduction of admin cost of the organization
4) At least 70% of surveyed stakeholder groups satisfied with the service by December 2020</t>
    </r>
    <r>
      <rPr>
        <b/>
        <sz val="24"/>
        <color theme="1"/>
        <rFont val="Calibri"/>
        <family val="2"/>
        <scheme val="minor"/>
      </rPr>
      <t xml:space="preserve">
Outputs
</t>
    </r>
    <r>
      <rPr>
        <sz val="24"/>
        <color theme="1"/>
        <rFont val="Calibri"/>
        <family val="2"/>
        <scheme val="minor"/>
      </rPr>
      <t xml:space="preserve">1) Feasibility study  on the future rollout completed  by end of2020, identification of sites etc. 
2) 40 Organizations with CDDM System deployed  2018- 2020
3)300 users are trained 
4)  80 user staff trained - 2 from each organization and training of trained basis 
5) Outcome Evaluation to by end of 2019  understand lessons learned in the previous  phase </t>
    </r>
  </si>
  <si>
    <r>
      <rPr>
        <b/>
        <sz val="24"/>
        <rFont val="Calibri"/>
        <family val="2"/>
        <scheme val="minor"/>
      </rPr>
      <t>Outcomes</t>
    </r>
    <r>
      <rPr>
        <sz val="24"/>
        <rFont val="Calibri"/>
        <family val="2"/>
        <scheme val="minor"/>
      </rPr>
      <t xml:space="preserve">
1) 1.5 Mn  electronic patient cards issued   by December 2020
2) 3 Mn electronic patient records available by December 2020
(Note:  added scope for 2020)
</t>
    </r>
    <r>
      <rPr>
        <b/>
        <sz val="24"/>
        <rFont val="Calibri"/>
        <family val="2"/>
        <scheme val="minor"/>
      </rPr>
      <t>Outputs</t>
    </r>
    <r>
      <rPr>
        <sz val="24"/>
        <rFont val="Calibri"/>
        <family val="2"/>
        <scheme val="minor"/>
      </rPr>
      <t xml:space="preserve">
1 Provide support and maintenance for 40 Government Hospitals with HHIMS (40 Government Hospitals)
2. 50 staff trained by December 2020
</t>
    </r>
  </si>
  <si>
    <r>
      <rPr>
        <b/>
        <sz val="24"/>
        <color theme="1"/>
        <rFont val="Calibri"/>
        <family val="2"/>
        <scheme val="minor"/>
      </rPr>
      <t>Outcomes</t>
    </r>
    <r>
      <rPr>
        <sz val="24"/>
        <color theme="1"/>
        <rFont val="Calibri"/>
        <family val="2"/>
        <scheme val="minor"/>
      </rPr>
      <t xml:space="preserve">
1) 30 % of surveyed organizations accepted that their decision making process improved through usage of  NSDI by Dec 2020
2) 50 % of surveyed users satisfied with the NSDI system by Dec 2020
3) 40 % of users accessed to sensitive data through payment gateways by Dec 2020
4) # /type of  varied geo specific  services and mobile apps available (Target : 5 apps )
</t>
    </r>
    <r>
      <rPr>
        <b/>
        <sz val="24"/>
        <color theme="1"/>
        <rFont val="Calibri"/>
        <family val="2"/>
        <scheme val="minor"/>
      </rPr>
      <t>Outputs</t>
    </r>
    <r>
      <rPr>
        <sz val="24"/>
        <color theme="1"/>
        <rFont val="Calibri"/>
        <family val="2"/>
        <scheme val="minor"/>
      </rPr>
      <t xml:space="preserve">
1)  Phase I - Completed the NSDI Platform   (www.nsdi.gov.lk)
2) Phase II - Developed other  functionalities of NSDI
3)  NSDI Policy is developed
4) NSDI Secretariats established
</t>
    </r>
  </si>
  <si>
    <r>
      <rPr>
        <b/>
        <sz val="24"/>
        <color theme="1"/>
        <rFont val="Calibri"/>
        <family val="2"/>
        <scheme val="minor"/>
      </rPr>
      <t>Outcomes</t>
    </r>
    <r>
      <rPr>
        <sz val="24"/>
        <color theme="1"/>
        <rFont val="Calibri"/>
        <family val="2"/>
        <scheme val="minor"/>
      </rPr>
      <t xml:space="preserve">
1) # of users access to NSDI website (Target : 2000 per year)
2) # of organizations contribute/upload data to NSDI portal  (Target : 20 per year )
3) # of layers upload to NSDI portal  (Target : 150 per year)
4) # of users request NSDI services  (Target : 5 per year)
</t>
    </r>
    <r>
      <rPr>
        <b/>
        <sz val="24"/>
        <color theme="1"/>
        <rFont val="Calibri"/>
        <family val="2"/>
        <scheme val="minor"/>
      </rPr>
      <t>Outputs</t>
    </r>
    <r>
      <rPr>
        <sz val="24"/>
        <color theme="1"/>
        <rFont val="Calibri"/>
        <family val="2"/>
        <scheme val="minor"/>
      </rPr>
      <t xml:space="preserve">
1) Establish NSDI secretariat by December 2020  (Yes/No) - Yes
2) # of Integrate services (Target : 3 per years )</t>
    </r>
  </si>
  <si>
    <r>
      <t xml:space="preserve">1) 40 % of surveyed citizens satisfied with the quality and reliable information available on the websites by Dec 2020
2) 50% improved the efficiency of the service delivery of government organizations 
3) Reasons for not updating the websites 
3) Websites are not updated with latest information (Yes/No)
</t>
    </r>
    <r>
      <rPr>
        <b/>
        <sz val="24"/>
        <color theme="1"/>
        <rFont val="Calibri"/>
        <family val="2"/>
        <scheme val="minor"/>
      </rPr>
      <t>Outputs</t>
    </r>
    <r>
      <rPr>
        <sz val="24"/>
        <color theme="1"/>
        <rFont val="Calibri"/>
        <family val="2"/>
        <scheme val="minor"/>
      </rPr>
      <t xml:space="preserve">
1) 380 websites (331 for Divisional Secretariat Offices, 25 Districts Secretariat Offices and 24 other organizations) 
2) Provided one year support and maintenance service through the vender during 2019
1) 24  organizations provided with support and maintenance
2) 357 organizations of website migrated to LGC 2.0
</t>
    </r>
  </si>
  <si>
    <r>
      <rPr>
        <b/>
        <sz val="24"/>
        <color theme="1"/>
        <rFont val="Calibri"/>
        <family val="2"/>
        <scheme val="minor"/>
      </rPr>
      <t xml:space="preserve"> Outcomes</t>
    </r>
    <r>
      <rPr>
        <sz val="24"/>
        <color theme="1"/>
        <rFont val="Calibri"/>
        <family val="2"/>
        <scheme val="minor"/>
      </rPr>
      <t xml:space="preserve">
1) at least 15% annual reduction of time taken to obtain services
2) at least 10 % annual increase of users of e services 
</t>
    </r>
    <r>
      <rPr>
        <b/>
        <sz val="24"/>
        <color theme="1"/>
        <rFont val="Calibri"/>
        <family val="2"/>
        <scheme val="minor"/>
      </rPr>
      <t>Outputs</t>
    </r>
    <r>
      <rPr>
        <sz val="24"/>
        <color theme="1"/>
        <rFont val="Calibri"/>
        <family val="2"/>
        <scheme val="minor"/>
      </rPr>
      <t xml:space="preserve">
1) 12 Online Services developed and deployed (target- 8 eservices developed by December 2018)
</t>
    </r>
  </si>
  <si>
    <t xml:space="preserve">1)Finalize and signoff of 12 eServices  developed 
2) support and maintenance activities 
</t>
  </si>
  <si>
    <r>
      <rPr>
        <b/>
        <sz val="24"/>
        <color theme="1"/>
        <rFont val="Calibri"/>
        <family val="2"/>
        <scheme val="minor"/>
      </rPr>
      <t xml:space="preserve">Outcomes </t>
    </r>
    <r>
      <rPr>
        <sz val="24"/>
        <color theme="1"/>
        <rFont val="Calibri"/>
        <family val="2"/>
        <scheme val="minor"/>
      </rPr>
      <t xml:space="preserve">
1) At least 70% of surveyed citizens who accessed to GIC is accept that GIC is useful 
2) al least 70% of surveyed public are satisfied with the GIC 
3) at least 70% of surveyed citizens who accessed to GIC accept that they received accurate and reliable information 
</t>
    </r>
    <r>
      <rPr>
        <b/>
        <sz val="24"/>
        <color theme="1"/>
        <rFont val="Calibri"/>
        <family val="2"/>
        <scheme val="minor"/>
      </rPr>
      <t>Outputs</t>
    </r>
    <r>
      <rPr>
        <sz val="24"/>
        <color theme="1"/>
        <rFont val="Calibri"/>
        <family val="2"/>
        <scheme val="minor"/>
      </rPr>
      <t xml:space="preserve">
1) Operations of the Call Centre and the knowledge base
 2)  Completed workshops on managing website, managing chatbot, validate and update knowledge base etc. for approximately 200 government officers
3) Chatbot Implementation  for 20 organizations 
</t>
    </r>
  </si>
  <si>
    <r>
      <rPr>
        <b/>
        <sz val="24"/>
        <rFont val="Calibri"/>
        <family val="2"/>
        <scheme val="minor"/>
      </rPr>
      <t>Outcomes</t>
    </r>
    <r>
      <rPr>
        <sz val="24"/>
        <rFont val="Calibri"/>
        <family val="2"/>
        <scheme val="minor"/>
      </rPr>
      <t xml:space="preserve">
1) at least 70% govt. employees successfully adopt eGovernment services/applications provided
2) # of courses available through the e Learning Platform (Target  tbd)
</t>
    </r>
    <r>
      <rPr>
        <b/>
        <sz val="24"/>
        <rFont val="Calibri"/>
        <family val="2"/>
        <scheme val="minor"/>
      </rPr>
      <t>Outputs</t>
    </r>
    <r>
      <rPr>
        <sz val="24"/>
        <rFont val="Calibri"/>
        <family val="2"/>
        <scheme val="minor"/>
      </rPr>
      <t xml:space="preserve">
1) 300  senior government officials  participated in the Change Management course 
2) XXX (# tbd)  of government officials participated in basic ICT skills training/awareness programs/knowledge enhancement programme
 3) e-Learning platform completed and operational</t>
    </r>
  </si>
  <si>
    <t xml:space="preserve">1) # of  government officers accessed and effectively use Government  e-Learning platform
2)300 senior government officials  followed the Change Management course
3) XXX  government officials participated in basic IT skills training/awareness programmes/knowledge enhancement programmes (Target tbd )
</t>
  </si>
  <si>
    <t>1. Delays in sign board installation due to outstanding payments and management decision to temporary hold the installation of sign boards
2. Due to staff turn-over, the project got delayed 
3. Limited annual budget allocation has been resulted in limiting the project scope</t>
  </si>
  <si>
    <r>
      <rPr>
        <b/>
        <sz val="24"/>
        <rFont val="Calibri"/>
        <family val="2"/>
        <scheme val="minor"/>
      </rPr>
      <t>Outcomes</t>
    </r>
    <r>
      <rPr>
        <sz val="24"/>
        <rFont val="Calibri"/>
        <family val="2"/>
        <scheme val="minor"/>
      </rPr>
      <t xml:space="preserve">
1) at least 20% of annual  cost reduction for traveling and meetings
2) at least 20% annual reduction in travel time for meetings 
3) improved decision making speed
</t>
    </r>
    <r>
      <rPr>
        <b/>
        <sz val="24"/>
        <rFont val="Calibri"/>
        <family val="2"/>
        <scheme val="minor"/>
      </rPr>
      <t>Outputs</t>
    </r>
    <r>
      <rPr>
        <sz val="24"/>
        <rFont val="Calibri"/>
        <family val="2"/>
        <scheme val="minor"/>
      </rPr>
      <t xml:space="preserve">
1) Proof of concept for 3 organizations  
2) Completed pilot implementation of  video conferencing facilities in 30 organization by December 2020 
3)100 intended users of the system ( government officials) trained by December 2020 (Target - 100 government officers).
4) Complete the feasibility study 
</t>
    </r>
  </si>
  <si>
    <t xml:space="preserve">1) Complete the feasibility study (Yes/No)
2) Piloting the video conferencing facilities in 30 piloted organization by December 2020 (Yes/No)
3) # of sessions conducted through video conferencing facility
4) #government officials trained by December 2020 (Target - 100 government officers)
</t>
  </si>
  <si>
    <r>
      <t xml:space="preserve">1) % of surveyed staff satisfied with the EDMS
2) % of time reduced in managing documentation 
3) Level of user satisfaction with historical data analysis with the EDMS 
4) Level of usage of  digital technologies and application within the parliament premises
5) % of cost reduction for processing documents
</t>
    </r>
    <r>
      <rPr>
        <b/>
        <sz val="24"/>
        <rFont val="Calibri"/>
        <family val="2"/>
        <scheme val="minor"/>
      </rPr>
      <t>Outputs</t>
    </r>
    <r>
      <rPr>
        <sz val="24"/>
        <rFont val="Calibri"/>
        <family val="2"/>
        <scheme val="minor"/>
      </rPr>
      <t xml:space="preserve">
1) Electronic Document Management System (EDMS) is completed by December 2020
 2) XX  of staff trained on managing of EDMS System</t>
    </r>
  </si>
  <si>
    <r>
      <rPr>
        <b/>
        <sz val="24"/>
        <color theme="1"/>
        <rFont val="Calibri"/>
        <family val="2"/>
        <scheme val="minor"/>
      </rPr>
      <t xml:space="preserve">Outcomes </t>
    </r>
    <r>
      <rPr>
        <sz val="24"/>
        <color theme="1"/>
        <rFont val="Calibri"/>
        <family val="2"/>
        <scheme val="minor"/>
      </rPr>
      <t xml:space="preserve">
1) 30 % reduced paper usage by 2021
2) 10%  of annual reduction of translation time, dissemination of information to other line ministries
</t>
    </r>
    <r>
      <rPr>
        <b/>
        <sz val="24"/>
        <color theme="1"/>
        <rFont val="Calibri"/>
        <family val="2"/>
        <scheme val="minor"/>
      </rPr>
      <t>Outputs</t>
    </r>
    <r>
      <rPr>
        <sz val="24"/>
        <color theme="1"/>
        <rFont val="Calibri"/>
        <family val="2"/>
        <scheme val="minor"/>
      </rPr>
      <t xml:space="preserve">
1) Iteration 1 of the  Document Management System has been fully completed and iteration 2 and 3  completed 90% and 30% respectively  </t>
    </r>
  </si>
  <si>
    <t xml:space="preserve">Project activities not initiated as awaiting for approvals
</t>
  </si>
  <si>
    <t xml:space="preserve">1) # of  Digital Libraries completed in phase (I) opened to public (Target :18 Libraries).
2) # of public libraries - Koha Integrated library management system installed and customized (target : 18 public libraries )
3) # of staff trained (# of Change Management sessions conducted) for all selected public libraries 
4) % completion of installation of  hardware and accessories (target : 18 new public libraries)
5) % completion of installation of Modern library furniture and accessories (target: 18 new public libraries)
6) % completion of installation of Network infrastructure with LAN ( target: to be implemented at 18 public libraries) 
7) % completion of Online and offline media campaigns  
8) # of new  Digital libraries established and opened to public (target: 18 new libraries)
</t>
  </si>
  <si>
    <r>
      <rPr>
        <b/>
        <sz val="24"/>
        <rFont val="Calibri"/>
        <family val="2"/>
        <scheme val="minor"/>
      </rPr>
      <t>Outcomes</t>
    </r>
    <r>
      <rPr>
        <sz val="24"/>
        <rFont val="Calibri"/>
        <family val="2"/>
        <scheme val="minor"/>
      </rPr>
      <t xml:space="preserve">
1) 60 % of SMART Social Circles are active
2) 30 % Industry and partnerships created
3) 30 % of surveyed women entrepreneurs improved their businesses using social media (Facebook)
</t>
    </r>
    <r>
      <rPr>
        <b/>
        <sz val="24"/>
        <rFont val="Calibri"/>
        <family val="2"/>
        <scheme val="minor"/>
      </rPr>
      <t>Outputs</t>
    </r>
    <r>
      <rPr>
        <sz val="24"/>
        <rFont val="Calibri"/>
        <family val="2"/>
        <scheme val="minor"/>
      </rPr>
      <t xml:space="preserve">
1) # of DS level SMART Social Circles (SSC) established by October 2020 (target - 40).
2) # of new activists engaged on effective use of emerging ICT technologies and social media.(target -4000) 
3) # of rural women empowered through suhuruliya initiative by December 2020.(target 2000)
</t>
    </r>
  </si>
  <si>
    <t>Outputs
1) # of DS level SMART Social Circles (SSC) established by October 2020 (target - 40).
2) # of new activists engaged on effective use of emerging ICT technologies and social media (target - 4000) 
3) # of rural women empowered through suhuruliya initiative by December 2020.(target 2000)</t>
  </si>
  <si>
    <r>
      <rPr>
        <b/>
        <sz val="24"/>
        <color theme="1"/>
        <rFont val="Calibri"/>
        <family val="2"/>
        <scheme val="minor"/>
      </rPr>
      <t>Outcomes</t>
    </r>
    <r>
      <rPr>
        <sz val="24"/>
        <color theme="1"/>
        <rFont val="Calibri"/>
        <family val="2"/>
        <scheme val="minor"/>
      </rPr>
      <t xml:space="preserve">
1) at least 70% of surveyed eSwabhimani winners are active and continue with improvement (Quantitative and Qualitative)
2) at least 70% of the Surveyed eSwabhimani winners believe that the recognition received from eSwarbimani helped to improve businesses and get into the international market (Qualitative and quantitative) 
</t>
    </r>
    <r>
      <rPr>
        <b/>
        <sz val="24"/>
        <color theme="1"/>
        <rFont val="Calibri"/>
        <family val="2"/>
        <scheme val="minor"/>
      </rPr>
      <t>Outputs</t>
    </r>
    <r>
      <rPr>
        <sz val="24"/>
        <color theme="1"/>
        <rFont val="Calibri"/>
        <family val="2"/>
        <scheme val="minor"/>
      </rPr>
      <t xml:space="preserve">
1) the e Swabhimani event was successfully completed</t>
    </r>
  </si>
  <si>
    <r>
      <rPr>
        <b/>
        <sz val="24"/>
        <color theme="1"/>
        <rFont val="Calibri"/>
        <family val="2"/>
        <scheme val="minor"/>
      </rPr>
      <t>Outcome</t>
    </r>
    <r>
      <rPr>
        <sz val="24"/>
        <color theme="1"/>
        <rFont val="Calibri"/>
        <family val="2"/>
        <scheme val="minor"/>
      </rPr>
      <t xml:space="preserve">s
1) at least 70% of surveyed eSwabhimani winners are active and continue with improvement (Quantitative and Qualitative)
2) at least 70% of the Surveyed eSwabhimani winners believe that the recognition received from eSwarbimani helped to improve businesses and get into the international market (Qualitative and quantitative) 
</t>
    </r>
    <r>
      <rPr>
        <b/>
        <sz val="24"/>
        <color theme="1"/>
        <rFont val="Calibri"/>
        <family val="2"/>
        <scheme val="minor"/>
      </rPr>
      <t>Outputs</t>
    </r>
    <r>
      <rPr>
        <sz val="24"/>
        <color theme="1"/>
        <rFont val="Calibri"/>
        <family val="2"/>
        <scheme val="minor"/>
      </rPr>
      <t xml:space="preserve">
1) the e Swabhimani event successfully is completed by end of 2020
2) XX number of applications received (Target tbd)
3) # of nominations submitted to World Summit Awards (WSA) </t>
    </r>
  </si>
  <si>
    <r>
      <rPr>
        <b/>
        <sz val="20"/>
        <color theme="1"/>
        <rFont val="Calibri"/>
        <family val="2"/>
        <scheme val="minor"/>
      </rPr>
      <t>Outcomes</t>
    </r>
    <r>
      <rPr>
        <sz val="20"/>
        <color theme="1"/>
        <rFont val="Calibri"/>
        <family val="2"/>
        <scheme val="minor"/>
      </rPr>
      <t xml:space="preserve">
1) Improved results of digitization  projects implemented by ICTA 
2) Timely and evidence informed decisions to improve program performances and results/outcomes
3)improved knowledge of stakeholder on the progress and outcome of the projects 
4) Create a learning organization - learning based on the evaluations , improved knowledge of the results and take timely forward looking corrective actions
</t>
    </r>
    <r>
      <rPr>
        <b/>
        <sz val="20"/>
        <color theme="1"/>
        <rFont val="Calibri"/>
        <family val="2"/>
        <scheme val="minor"/>
      </rPr>
      <t>Outputs</t>
    </r>
    <r>
      <rPr>
        <sz val="20"/>
        <color theme="1"/>
        <rFont val="Calibri"/>
        <family val="2"/>
        <scheme val="minor"/>
      </rPr>
      <t xml:space="preserve">
1) 3) Monthly/quarterly/annual) reports  submitted- 4  Quarterly reports an d 12 monthly reports produced- (Quarterly reports - Department of Project Management and Monitoring, Parliament, Presidential Secretariats- Monthly report to ICTA Board and Line Ministry)
2. Completion of overall ICTA results framework and M&amp;E Plan 
3.External  M&amp;E firm hired and quarterly outcome assessment reports produced / submitted to ICTA management with corrective actions 
4. Completion of e Government Survey by December 2020
5. Completed Mid-Term Progress Review Workshop (Yes/No)
6.  Report on lessons learned on previous projects prepared and disseminated  
7. Overall project evaluation report completed  by end 2020</t>
    </r>
  </si>
  <si>
    <r>
      <rPr>
        <b/>
        <sz val="22"/>
        <color theme="1"/>
        <rFont val="Calibri"/>
        <family val="2"/>
        <scheme val="minor"/>
      </rPr>
      <t>Outputs</t>
    </r>
    <r>
      <rPr>
        <sz val="22"/>
        <color theme="1"/>
        <rFont val="Calibri"/>
        <family val="2"/>
        <scheme val="minor"/>
      </rPr>
      <t xml:space="preserve">
1)Completion of overall ICTA result framework and M&amp;E Plan
2) Progress reports completed (12 Monthly Reports-MoD,  4 Quarterly Reports- DPMM,  Presidential Secretariats -  by December 2020.) 
3) M&amp;E firm hired  &amp; 4 comprehensive quarterly field visits conducted and  report produced 
4) % completion of  eGovernment Survey
(Target completion date - October 2020) 
5) Completion of  Mid-Term Progress Review Workshop  (Yes/No) (by July 2020). 
6.) # of governance board meetings conducted
7). 2 M&amp;E capacity building sessions for the internal staff conducted
8) Mid term review workshops conducted</t>
    </r>
    <r>
      <rPr>
        <sz val="18"/>
        <color theme="1"/>
        <rFont val="Calibri"/>
        <family val="2"/>
        <scheme val="minor"/>
      </rPr>
      <t xml:space="preserve">
</t>
    </r>
  </si>
  <si>
    <r>
      <rPr>
        <b/>
        <sz val="24"/>
        <color theme="1"/>
        <rFont val="Calibri"/>
        <family val="2"/>
        <scheme val="minor"/>
      </rPr>
      <t>Outcomes</t>
    </r>
    <r>
      <rPr>
        <sz val="24"/>
        <color theme="1"/>
        <rFont val="Calibri"/>
        <family val="2"/>
        <scheme val="minor"/>
      </rPr>
      <t xml:space="preserve">
1)at least 70% of LGN 2.0 users (staff) satisfied about the LGN 2.0 
2) Improved the utilization of LGN 2.0 network and facilities by Dec 2020- at least 70% of intended government offices effectively  utilizing LGN 2.0 network and facilities by Dec 2020
</t>
    </r>
    <r>
      <rPr>
        <b/>
        <sz val="24"/>
        <color theme="1"/>
        <rFont val="Calibri"/>
        <family val="2"/>
        <scheme val="minor"/>
      </rPr>
      <t>Outputs</t>
    </r>
    <r>
      <rPr>
        <sz val="24"/>
        <color theme="1"/>
        <rFont val="Calibri"/>
        <family val="2"/>
        <scheme val="minor"/>
      </rPr>
      <t xml:space="preserve">
 1) IT admin officers trained by December 2020 (Target : 860 Officers in 35 Workshops (5 Days))</t>
    </r>
  </si>
  <si>
    <r>
      <rPr>
        <b/>
        <sz val="24"/>
        <rFont val="Calibri"/>
        <family val="2"/>
        <scheme val="minor"/>
      </rPr>
      <t>Outcomes</t>
    </r>
    <r>
      <rPr>
        <sz val="24"/>
        <rFont val="Calibri"/>
        <family val="2"/>
        <scheme val="minor"/>
      </rPr>
      <t xml:space="preserve">
at least 50 tech companies  Beneficiaries improved International and Local Market access and  increase exports revenue as a results of ICTA interventions by Dec 2020 (Target : 50 tech companies) 
</t>
    </r>
    <r>
      <rPr>
        <b/>
        <sz val="24"/>
        <rFont val="Calibri"/>
        <family val="2"/>
        <scheme val="minor"/>
      </rPr>
      <t xml:space="preserve">Outputs </t>
    </r>
    <r>
      <rPr>
        <sz val="24"/>
        <rFont val="Calibri"/>
        <family val="2"/>
        <scheme val="minor"/>
      </rPr>
      <t xml:space="preserve">
1. ) Tech companies supported  by Dec 2020 (Target : 10)
2) Tech start-ups supported by Dec 2020 (Target : 10)
3) Youth on Entrepreneurs trained by Dec 2020  (Target : 250)
4) Teacher trained on creative education by Dec 2020 (Target : 200)                                                                                                                                                                                                                                                                               
5) Business supported for digital adoption by Dec 2020(Target : 150) </t>
    </r>
  </si>
  <si>
    <r>
      <rPr>
        <b/>
        <sz val="24"/>
        <rFont val="Calibri"/>
        <family val="2"/>
        <scheme val="minor"/>
      </rPr>
      <t xml:space="preserve">Outcomes </t>
    </r>
    <r>
      <rPr>
        <sz val="24"/>
        <rFont val="Calibri"/>
        <family val="2"/>
        <scheme val="minor"/>
      </rPr>
      <t xml:space="preserve">
1) at least 60  % of government staff used government email facilities  by Dec 2020
2)at least 70 % of surveyed government staff satisfied  with the government email solution
</t>
    </r>
    <r>
      <rPr>
        <b/>
        <sz val="24"/>
        <rFont val="Calibri"/>
        <family val="2"/>
        <scheme val="minor"/>
      </rPr>
      <t>Outputs</t>
    </r>
    <r>
      <rPr>
        <sz val="24"/>
        <rFont val="Calibri"/>
        <family val="2"/>
        <scheme val="minor"/>
      </rPr>
      <t xml:space="preserve">
1) Completed installation of the Cloud infrastructure (LGC  2.0) by Dec 2020  
Target : 100% completed 
2) Established government email solution by Dec 2020
3)  Email accounts (gov.lk)created for government staff by Dec 2020
</t>
    </r>
  </si>
  <si>
    <r>
      <rPr>
        <b/>
        <sz val="24"/>
        <rFont val="Calibri"/>
        <family val="2"/>
        <scheme val="minor"/>
      </rPr>
      <t xml:space="preserve">Outcomes </t>
    </r>
    <r>
      <rPr>
        <sz val="24"/>
        <rFont val="Calibri"/>
        <family val="2"/>
        <scheme val="minor"/>
      </rPr>
      <t xml:space="preserve">
1) at least 60  % of government staff used government email facilities  by Dec 2020
2)at least 70 % of surveyed gov staff satisfied  with the government email solution
3) Improved trust of stakeholders on the cloud services 
4) Improved reliability on the cloud 
</t>
    </r>
    <r>
      <rPr>
        <b/>
        <sz val="24"/>
        <rFont val="Calibri"/>
        <family val="2"/>
        <scheme val="minor"/>
      </rPr>
      <t>Outputs</t>
    </r>
    <r>
      <rPr>
        <sz val="24"/>
        <rFont val="Calibri"/>
        <family val="2"/>
        <scheme val="minor"/>
      </rPr>
      <t xml:space="preserve">
1) e-mails and collaborative tools completed 
2)  2nd zone for LGC 2.0
3) reports based on  regular monitoring and periodical evaluations completed 
4) All  applications hosted in LGC 1.0 to LGC 2.0 migrated 
5) LGC 1.0 Switch off and Dismantle
</t>
    </r>
  </si>
  <si>
    <t xml:space="preserve">As per the initial scope of this project there were planned to Digitalize the 26 Libraries. But with the reduction of the ICTA budget the scope has been reduced in to Digitalized the 8 libraries. 96% progress has been made in the redesigned scope. </t>
  </si>
  <si>
    <t>1.	Established 08 model digital public libraries with following outputs:
- Integrated library management system (ILMS)
- computer hardware and LAN training programs on basic ICT and ILMS for 50 library staff, online open public access catalogues of 8 libraries 
- digital repository interphase National Union Catalogue
2.	Completed official launches of 3 libraries (Colombo, Batticaloa, Polonnaruwa) and two more libraries to be launched (Kirimatiyana and Opanayake)
3.	Hired an individual Consultant (Full Time) for the project.
4.	The procurement of hiring an Individual Consultant (Part Time) is at contract awarding stage.
5.	Initiated the procurement of procuring the Hardware and Networks for the 18 libraries to be established.
6.	Selection of Libraries (New 18 Libraries) for the project id 50% completed.</t>
  </si>
  <si>
    <t>1.	Established Public Wi-Fi Core System
2.	Completed 1400+ free Wi-Fi hotspots 
3.	Promotional and awareness activities completed 
4.	Preparation of scope document completed
5.	Procurement to be initiated for Situation analysis on Public Wi-Fi usage and way forward
6.	Free Wi-Fi usage survey to be conducted.</t>
  </si>
  <si>
    <t>1.	Developed and deployed Government eLearning Platform for Government Officials to facilitate their learning requirements
2.	30 CIOs completed the master programmed on governance
3.	20+ awareness programs and ToT workshops conducted to raise awareness on effective use of new technologies and government solutions among government officials
4.	300 + Senior Government Officials equipped with knowledge and competencies on government and respective knowledge domains
5.	600+ Middle and Junior managers equipped with knowledge and competencies on government and respective knowledge domains  
Trained 200+ government Executives on Digital Technologies for Effective Management
6.	Supported Government CIOs for enhancing their knowledge, skills and competencies on government and new digital technologies
7.	Facilitated to obtain Academic and Professional Qualifications for Government Officials 
8.	Conducted 3 Online Courses in collaboration with Local and international stakeholders
9.	Conducted 3 Capacity Building workshop series on Special Topics for government officials in collaboration with local and international strategic partners.
10. Conducted capacity building on collaboration tools for government officials.</t>
  </si>
  <si>
    <t>1.	75% of the system implementation activities have been completed up to UAT stage. But the client hasn’t signed off the UAT as it is not matching with the expected requirements.
2.	Provided necessary equipment
3.	Part of the building networked
4.	UAT sessions were conducted in all 11 division and identified gaps to be addressed. In the process of calculating effort for modifications.</t>
  </si>
  <si>
    <t>Physical and Financial Progress Report of ICTA as at 31st December 2020)</t>
  </si>
  <si>
    <t xml:space="preserve">Financial targets and progress- 2020( as at 31.12.2020) </t>
  </si>
  <si>
    <t xml:space="preserve">Impress requested Cumulative 
(as at 31.12.2020) </t>
  </si>
  <si>
    <t xml:space="preserve">Cumulative expenditure 
(as at 31.12.2020)  
</t>
  </si>
  <si>
    <t xml:space="preserve">Bills in hand Cumulative
(as at 31.12.2020)  
</t>
  </si>
  <si>
    <t xml:space="preserve">Progress (as at 31.12.2020) </t>
  </si>
  <si>
    <t>Cumulative (31.12.2020)</t>
  </si>
  <si>
    <t>(3.1)</t>
  </si>
  <si>
    <t>Successfully conduct the maintenance of the middleware infrastructure included Lanka Gate, GOV.LK country portal, API Manager, Lanka Government Payment Service and Government SMS solution.</t>
  </si>
  <si>
    <t>Overall Progress as of 31 March 2020: 
Project concept and the scope has been agreed with project owner (Office of the Cabinet Ministers). MoU between the Office of the Cabinet Ministers and ICTA has been signed. 70% of  procurement process (System Development and Training) is completed.
Project activities are not Initiated</t>
  </si>
  <si>
    <t xml:space="preserve">1) Established member centric ETF core system for the ETFB by October 2021 .
(Target: 70% completion of the system by Dec 2020 , 100% completed by end October of 2021)
2) 50  user employees trained under change management programs by end of 2020
3) 100 intended officials are trained by mid 2021
4) Procuring an Accounting package (ACCPAC) and implementation to be completed by end of April 2021.
</t>
  </si>
  <si>
    <t>1) The system development is in progress - design and development of the core system of ETFB is in progress (100% of Iteration 1 completed and 40% of Iteration 2 completed)
2) Training and change management programs are still to be carried out.
3) Procured a consultant to carryout implementation of Accounting package.</t>
  </si>
  <si>
    <t>1.	Completed the Business Process Improvement (BPI) study report.
2.	Completed the inception report (1st deliverable) and completed requirement gathering process (2nd deliverable).
3.Completed UAT sessions completed for iteration 1
4.Completed the development of Iteration 1
5. Iteration 2 development initiated.
6. Consultant was selected for to carryout the implementation of Accounting package.</t>
  </si>
  <si>
    <t xml:space="preserve">1) Development of iteration 2 and 3 are ongoing, UAT of iteration 2 for Table Office completed. UAT for Hansard Department is ongoing
2) Admin training for IT Department completed.(1 training session for 10 employees)
3) Initial planning is being carried out to initiate Change management activities for Parliament staff.
4) Initial discussions carried out to initiate Government eLearning platform.
</t>
  </si>
  <si>
    <t xml:space="preserve">1) Initial arrangement has been made to carry out related act ivies and Contract awarded to the established 40 SMART Social Circles.
2) Conducted five webinars in educating SME entrepreneurs on utilizing social media effectively during covid-19 lockdown; also conducted #stayhomestory in association with Sarvodya to encourage the use of digital technology during covid 19 lockdown period. Approximately 10,000 citizen reached through this initiative. 
3) 1 Online workshop was carried out to youth on entrepreneurship development with collaboration with Child Fund.  
4) 5 District based online workshops conducts under Suhuruliya Initiative to empower rural women. Two workshops conducted in Galle and Kaluthara. 
</t>
  </si>
  <si>
    <t>1.	860 of Smart Social Circles established.
2.	Completed an event focusing youth on youth knowledge agent for SMART Social Circle initiatives form 28th March to 31st March 2019. Additionally, conducted training and awareness programs for approximately 4600 youths on digital technology and assigned them as a youth knowledge agents of SMART Social Circle Initiatives to develop ICT in their respective villages. 
3.	District based online workshops conducted under Suhuruliya Initiative to empower rural women. Two workshops conducted in Galle and Kaluthara. 1900 Women Entrepreneurs
trained so far.
4.	Successfully Completed Outcome Assessment Study of SMART Social Circle.
5.	Another 40 Smart Social Circles (SSCs) to be established by December 2020. Currently contract was awarded.
6.	 8000+ citizens were trained in collaboration with Facebook on effective use of Social media tools.
7. 1 online workshops carried out for youth on entrepreneurship development and online workshops conducts under Suhuruliya Initiative to empower rural women.</t>
  </si>
  <si>
    <t>Due to the Covid10 pandemic situation, establishment of 40 SSC was put on hold due to health guidelines and restrictions in public gatherings. Collaboration of the DS divisions was also limited due to the pandemic situation.</t>
  </si>
  <si>
    <t>1.	Deployed 20 institutions with Cross Government Digital Document Management &amp; Internal Workflow System.
2.	Successfully trained selected staff groups in selected 20 institutions.
3.	User acceptance testing (UAT) Completed for all 20 Organizations and Operational acceptance testing (OAT) completed for 19 institutions and on live stage.
4.	A study being carried out by ICTA M&amp;E team on lessons learned and further improvements needed from the initial 20 Organizations deployed.</t>
  </si>
  <si>
    <t xml:space="preserve">Stage 1
in 2019 CGDDM system was implemented in 20 organizations (100% completed)
stage 2 - CGDDM to be implemented in another 20 organizations - planning stage </t>
  </si>
  <si>
    <t xml:space="preserve">1) Initiate the development of ToR for conduct a situation analysis 
2) Promotional and awareness activities not initiated 
</t>
  </si>
  <si>
    <t xml:space="preserve">Two public consultations were conducted and obtained public opinions on eGovernment Policy;  the eGovernment policy was reviewed by Key Government CIOs and Senior Government Officials through series of Workshops.
eGov Policy Document completed. And to be submitted to the Board of ICTA.
</t>
  </si>
  <si>
    <t xml:space="preserve">up to 31 Dec 2020, 75% of the overall project target has been achieved, remaining 25% is for policy approval, establishment of NSDI secretariat  and phase II development. 
</t>
  </si>
  <si>
    <t xml:space="preserve">1.	Phase I of the NSDI Platform successfully completed and live (www.nsdi.gov.lk)
2.	Phase II with other functionalities to be developed. Currently at the rebid stage.
3.	NSDI Policy is in draft stage - to be finalized and cabinet approval to be obtained.
4.	Establishment of Secretariat - Discussions ongoing with Land Ministry and Survey Dept.  in future steps of NSDI 
5.	NSDI system was demonstrated to Mr. Lalith Weerathunga (Advisor to HE President) to see the possibility of establishing the NSDI secretariat under President.
6. following procurements were initiated, and put on hold 
* 	Procurement initiated for support and maintenance for six months.
* 	Procurement initiated for renewal of ESRI Arc GIS Licenses.
* 	Procurement initiated for renewal of FME software.
* 	Procurement initiated for purchase of Anti-Virus Licenses.
</t>
  </si>
  <si>
    <t>2020 planned component not yet started. Waiting for approvals
UAT sessions were conducted in all 11 division and identified gaps to be addressed in the developed system. Awaiting for the change requests amounts for the proposed changes from the Vendor.</t>
  </si>
  <si>
    <t>Awaiting for the change requests amounts for the proposed changes from the Vendor.</t>
  </si>
  <si>
    <t>1.	eSwabhimani Award Ceremonies completed all consecutive years from 2017 to 2019.
 In total 500 applications received from 2017 to 2019 (2017 - 158; 2018 - 190; 2019 - 152) for eSwabhimani Awards.
2.	e-Swabhimani Grand Jury 2020 was conducted on 28th-30th Aug. 2020.
3.	Completed the selection of winners.
4.	Submitted 7 nominations for World Summit Awards 2020.
5.Contract awarded for Providing of Logistics Services to Host eSwabhimani Gala - 2020.</t>
  </si>
  <si>
    <t xml:space="preserve">1) continued operation support for 860 organizations with LGII support, visited the sites and rectified issues and modifications
2) 14 adjacent buildings (out of 20) successfully connected.
3) Implementation of  next phase of the LGN 2.0 to expand and enhance the network. 
4) Contract extension of excising support and maintenance for uninterrupted services to be commenced in 2021.
Note: through connecting 860 organizations to a centralized network, 100% of the output the  original project have been achieved. </t>
  </si>
  <si>
    <t xml:space="preserve">1)	860 sites have been deployed and operational. Wi-Fi access given to all 860 sites for internet and data communication with LGN core network functionalities (Security, Quota management, User management, etc.)
2) 9 awareness sessions carried out  of 11 planned on managing LGN 2.0 sites conducted. 
3) 1430 government officers in Colombo (2), Kurunagala, Badulla, Jaffna, Kandy, Galle, Anuradapura, and Trincomalee were participated at the  training workshops 
4)	Quarterly progress reports produced based on the M&amp;E visits for selected LGN sites for 2019.5) Coordination activities and site visits  are carried out  and user request and trouble shooting activities are attended successfully. 
5)	Operation and maintenance activities are in progress on daily basis
6) execution of change request for adjoining building connecting and coverage expansion is in progress. 
Note: Promoting adoption and outcomes will be the major focus in 2021 and beyond 
</t>
  </si>
  <si>
    <t>Ticketing Solution, Contract and Admin Training was delayed as Technical Evaluation Committee delayed the completion of the technical evaluation report.  The reason was due to some technical clarifications that  the bids  were not fully compliance with the given requirements.
860 IT administrators training program is on hold due to COVID-19.</t>
  </si>
  <si>
    <t>Initial scope was to establish EMR system in 300 Government Hospitals. ICTA received funds for the 1st phase of the project. Cumulative progress was given against the targets set for the 1st phase of the project.</t>
  </si>
  <si>
    <r>
      <rPr>
        <b/>
        <sz val="24"/>
        <color theme="1"/>
        <rFont val="Calibri"/>
        <family val="2"/>
        <scheme val="minor"/>
      </rPr>
      <t xml:space="preserve">Outcomes
</t>
    </r>
    <r>
      <rPr>
        <sz val="24"/>
        <color theme="1"/>
        <rFont val="Calibri"/>
        <family val="2"/>
        <scheme val="minor"/>
      </rPr>
      <t xml:space="preserve">1. # of users login and downloaded information from Heritage Site (Target : 1000 users )
2. 20% of Surveyed foreign tourist used heritage site to obtained information by Dec 2020
3. 30 % of students and researchers accessed for accurate information for academic purposes by Dec 2020
4. 50% of surveyed users satisfied with the information provided heritage Sites </t>
    </r>
    <r>
      <rPr>
        <b/>
        <sz val="24"/>
        <color theme="1"/>
        <rFont val="Calibri"/>
        <family val="2"/>
        <scheme val="minor"/>
      </rPr>
      <t xml:space="preserve">
Outputs </t>
    </r>
    <r>
      <rPr>
        <sz val="24"/>
        <color theme="1"/>
        <rFont val="Calibri"/>
        <family val="2"/>
        <scheme val="minor"/>
      </rPr>
      <t xml:space="preserve">
1. Completion of digital contents on 200 sites by Dec 2020
2.Finalization of Content Integration to Content Management System by Dec 2020
3.Completion &amp; establishing of  "Unique Identifiers with QR Codes" at  100 sites by Dec 2020
4. Validation of Text Contents in all three languages by Dec 2020</t>
    </r>
  </si>
  <si>
    <t>Payment</t>
  </si>
  <si>
    <t>Disbursment</t>
  </si>
  <si>
    <t>1-Sp</t>
  </si>
  <si>
    <t>Allocation</t>
  </si>
  <si>
    <t xml:space="preserve">"1) 40 IT SMEs provided mentoring and business advice through LEAP programme; LEAP XPRESS - focused coaching program launched on 26th June 2020. 14 IT-SME's prioritized &amp; part of Milestone 01; out of which 11 companies made above 50% progress. 
2) 374 tech startups have been provided a platform for benefits and community via Startups website. Spiralation program was launched on 15th June and 20 startups went through the incubation/acceleration process. 13 grantees + 7 ecosystem support only. Selected grantees were offered LKR 1.2 Million as a seed fund + 8 capacity building workshops and linked these startups with market access opportunities.
              Obtained Startup Genome membership in 2020;- Startup Genome Survey on COVID-19 impact on startups, Startup Genome Global Startup Ecosystem Survey, Startup Genome Assessment - Ecosystem benchmarking/ Gaps &amp; Prioritization
3) Mentoring 70 undergraduates on entrepreneurship projects at Startup Weekend Rajarata - University edition. A session conducted for 58 budding female entrepreneurs on entrepreneurship for Tech Liya community (budding female entrepreneurs community), organized by IdeaMart. Participated for 5 days in screening and mentoring 70 ideas (140 individuals) in GenU Idea Hackathon by UNDP. Conducted Entrepreneurship Awareness Session for 271 undergraduates at AIESEC ThinkWave 2.0. ImagineIF Entrepreneurship Sessions at University of Peradeniya for 83 undergraduates and Sabaragamuwa University for 123 undergraduates. (745 overall trained on entrepreneurship). 
4) 120 Women supported through Diversity Collective Initiatives  (70 through Youtube content creation sessions; 32 through conditioning the mind &amp; creativity &amp; 18 teachers directly touched via a teacher training session). 
5) Created Digital transformation awareness and provided digital hands-on experience among 245 SME's and Regional Business Development officers through Sri Lanka Go Digital workshop in Matara (80), covering Southern Province &amp; back-to-back online editions (100+) from Galle &amp; Hambantota districts and digital marketing sessions to businesses (65) covering 05 provinces (Southern, Western, Northern, North West &amp; Central).  
6) Local market access opportunities to 02 IT-SME companies       
"
</t>
  </si>
  <si>
    <t xml:space="preserve">System Requirement Specification (SRS) completed. Development is on hold due to payments, which the vendor was not paid for other ICTA projects. Vendor has discontinued all ICTA projects undertaken including the software solution for plantation sector. </t>
  </si>
  <si>
    <t>1.	Industry standard Lanka Government Cloud 2.0 (LGC 2.0) has been established and operational from August 2018. 
2.	Upon completion, LGC 2.0 provides hosting facility (Applications/Web) for all the government organizations as Infrastructure as a Service (IaaS)
3. 	All e-Gov applications implemented by ICTA hosted in LGC 2.0 and provide the G2G and G2C data communication facilities leveraging Lanka Government Network (LGN) 2.0.
4.	Currently 200+ Tenants have been created for 200+ government organizations.</t>
  </si>
  <si>
    <t xml:space="preserve">1) Completed  the IWMS  up to iteration 2 and UAT to be signed, discussions are being carried out.
2) Completion of Enhancement of IWMS System based on the change request- completed and UAT accepted.
3) Completion of knowledge transfer (Technical Training) -184 Officers form 92 DS were trained by the Welfare Benefit Board. 
4) complete of conduct UAT Signoff (Yes/No)- Iteration 2 is pending for signoff and agreed to signoff with a one year support and maintenance. 
5) Facilitated and successfully completed a Criteria Generation testing on Samurdhi data for 3 Districts.
</t>
  </si>
  <si>
    <t xml:space="preserve">1.	The social registry Integrated system has been completed up to Iteration 2 based on the agreements reached with the primary stakeholders. The project to be handed over to the Welfare Benefit Board after getting sign-off for final UAT.
2.	A functional and security audit has been carried out by an independent party and system has improved according to the audit report.
3. 	Two change requests were made by Welfare Benefit Board and both changes have been incorporated to the IWMS system. 
4. Successfully completed a Criteria Generation testing on Samurdhi data for 3 Districts.
</t>
  </si>
  <si>
    <t>ICTA Board decided to terminate the project activities planned and decided to initiate this as a new project (eLG 2.0) in collaboration with the line ministry. A new project proposal was developed and submitted to Department of National Planning. Awaiting for approval.</t>
  </si>
  <si>
    <t xml:space="preserve">Outputs Planned for 2020
1) Completion of the IWMS  up to iteration 2 and handover
2) Completion Enhancement of IWMS System based on the change request
3)Completion of knowledge transfer -XX officers are trained 
4) Complete of conduct UAT Signoff (Yes/No)
5) Complete a Criteria Generation testing on Samurdhi data
</t>
  </si>
  <si>
    <r>
      <t xml:space="preserve">1) 15% reduction of time taken to pay assessment  tax to LAA and improve convenience of tax payers 
2) 10 % of internal efficiency of the LG organization  improved due to the  CASA payment system
</t>
    </r>
    <r>
      <rPr>
        <b/>
        <sz val="24"/>
        <rFont val="Calibri"/>
        <family val="2"/>
        <scheme val="minor"/>
      </rPr>
      <t>Outputs</t>
    </r>
    <r>
      <rPr>
        <sz val="24"/>
        <rFont val="Calibri"/>
        <family val="2"/>
        <scheme val="minor"/>
      </rPr>
      <t xml:space="preserve">
Enable  CASA payment system through Lanka pay in selected 10 local authorities by end of 2020- 100% completed 
</t>
    </r>
  </si>
  <si>
    <t>1.The eLG system was implemented in 35 local authorities and currently 12 locations are using the eLG system. (This phase of the project has abandoned due to the technical issues)
2. Initiated the project of eLG 2.0 (New phase)
3. Initiated the procurement on hiring a Consulting Firm for eLG 2.0</t>
  </si>
  <si>
    <r>
      <rPr>
        <b/>
        <sz val="24"/>
        <color theme="1"/>
        <rFont val="Calibri"/>
        <family val="2"/>
        <scheme val="minor"/>
      </rPr>
      <t xml:space="preserve">Outputs </t>
    </r>
    <r>
      <rPr>
        <sz val="24"/>
        <color theme="1"/>
        <rFont val="Calibri"/>
        <family val="2"/>
        <scheme val="minor"/>
      </rPr>
      <t xml:space="preserve">
1) Feasibility study completed  by December 2020 (Yes/No)
2) New 20 Organizations with CGDDM System deployed by mid 2021
3) out of 20 planned at least 5 organizations will be completed by end of 2020
4) Staff trained on managing the system (target - 40 staff)- training of trainer basis
</t>
    </r>
  </si>
  <si>
    <t xml:space="preserve">1) Initiated the development of ToR to conduct feasibility study 
2) Requests are being received by different government originations to establish CGDDM System in their organizations . Procurement for hiring a consultancy firm to roll out the CGDDM System is in progress.  </t>
  </si>
  <si>
    <r>
      <rPr>
        <b/>
        <sz val="24"/>
        <rFont val="Calibri"/>
        <family val="2"/>
        <scheme val="minor"/>
      </rPr>
      <t>Outcomes</t>
    </r>
    <r>
      <rPr>
        <sz val="24"/>
        <rFont val="Calibri"/>
        <family val="2"/>
        <scheme val="minor"/>
      </rPr>
      <t xml:space="preserve">
1)15% annual reduction if waiting time of the patients to get the treatments
2) at least 70% of patients registered satisfied with the quality of the services received
3) # of patients registered in the system (target- 3,000,000 patients registered by December 2018)
</t>
    </r>
    <r>
      <rPr>
        <b/>
        <sz val="24"/>
        <rFont val="Calibri"/>
        <family val="2"/>
        <scheme val="minor"/>
      </rPr>
      <t>Output
1</t>
    </r>
    <r>
      <rPr>
        <sz val="24"/>
        <rFont val="Calibri"/>
        <family val="2"/>
        <scheme val="minor"/>
      </rPr>
      <t>.  80% of the patients; personal electronic medical records available of  accessing to health services in 40 hospitals by Dec 2020
2) Establish EHR systems (HHIMS) in Government Hospitals (Target : 40 Government Hospitals)
3) Carry out support and maintenance activities for the completed 40 hospitals
4.Train hospital staff members to manage the EHR systems effectively (Target : 1200 of Staff) by end of 2018
(to implement HHIMS  in 300 Govt Hospitals - This target count achieved due to the project budget transfer to the MoH in 2018. However, the project implemented the system successfully in 40 Govt Hospitals  to ensure achievements of desired outcome this 40 hospitals require continuous support and maintenance - revised target 40 hospitals )</t>
    </r>
  </si>
  <si>
    <t>As per the initial scope of the project, the project will cover the island wide heritage sites. But due to the budget constrains it was decided to cover heritage sites only in Polonnaruwa district. 98% progress has been made in the redesigned scope.</t>
  </si>
  <si>
    <t xml:space="preserve">1) Phase II with other functionalities to be developed. Currently at the rebid stage
2) Establishment of NSDI Secretariats- ongoing  discussions with key stakeholders including Dept of National Planning. In March 2020, Ministry of Land and ICTA had a discussion regarding the ownership of the NSDI and NSDI Secretariat
3) NSDI Policy completed, to be submitted to the cabinet for approval 
Addition to the above targets, daily operations and management of the NSDI Geo Portal is ongoing which includes new data layers, updating of existing data layers continued. Four day administrative training on NSDI was conducted for Survey Department Officials in order to manage the data loading and application development. An application - "Geo Location of SD staff" was developed and integrated to the NSDI Geo Portal by  Survey Department. NSDI web services were provided to the eGN Project.   
4) Annual license renewal of NSDI (ESRI, FME, and Antivirus) and support maintained procurement were initiated. However these activities were put on hold by the ICTA management </t>
  </si>
  <si>
    <t xml:space="preserve">1) Electronic Document Management System (EDMS) is completed by December 2020
2) XX  of staff trained on managing of EDMS System
3) Change management Activities for Parliament staff to be conducted by March 2021 
4) eLearning platform established by March 2021
</t>
  </si>
  <si>
    <t>1.	Iteration 1 completed , Iteration 2 development 90% Completed  and development of Iteration 3 is 70 % completed.
2.	Successfully completed Change Management Workshop for Parliament Staff
3.	Successfully delivered the devices and equipment to parliamentarians and other officials
4.	Successfully completed Dry Run for Hansard Department and Table Office.
5.	Successfully completed Admin Training on DMS for Parliament IT Dept
6.	Successfully completed the development of eParliament app and Parliament online store (Web/ Mobile App)
7) Implementation of Government Learning platform initiated.</t>
  </si>
  <si>
    <r>
      <rPr>
        <b/>
        <sz val="24"/>
        <color theme="1"/>
        <rFont val="Calibri"/>
        <family val="2"/>
        <scheme val="minor"/>
      </rPr>
      <t>Outcome</t>
    </r>
    <r>
      <rPr>
        <sz val="24"/>
        <color theme="1"/>
        <rFont val="Calibri"/>
        <family val="2"/>
        <scheme val="minor"/>
      </rPr>
      <t xml:space="preserve">
1) 30 % increased of new registered users  by Dec 2020
2)  10% of Increased revenue by accurately tracking of new user registrations and books borrowings and fees for late book returns by 2020
3) 60% increased access to library System and download of eBooks and other materials by Dec 2020
</t>
    </r>
    <r>
      <rPr>
        <b/>
        <sz val="24"/>
        <color theme="1"/>
        <rFont val="Calibri"/>
        <family val="2"/>
        <scheme val="minor"/>
      </rPr>
      <t>Outputs</t>
    </r>
    <r>
      <rPr>
        <sz val="24"/>
        <color theme="1"/>
        <rFont val="Calibri"/>
        <family val="2"/>
        <scheme val="minor"/>
      </rPr>
      <t xml:space="preserve">
1) # of  Digital Libraries completed in phase (I) opened to public (Target :18 Libraries).
2) # of public libraries - Koha Integrated library management system installed and customized (target : 18 public libraries )
3) # of staff trained (# of Change Management sessions conducted) for all selected public libraries (target tbd)
4) % completion of installation of  hardware and accessories (target : 18 new public libraries)
5) % completion of installation of Modern library furniture and accessories (target: 18 new public libraries)
6) % completion of installation of Network infrastructure with LAN ( target: to be implemented at 18 public libraries) 
7) % completion of Online and offline media campaigns  
8) # of new  Digital libraries established and opened to public (target: 18 new libraries)</t>
    </r>
  </si>
  <si>
    <t xml:space="preserve">Due to the Covid 19 pandemic situation, Gala event for 2020 was postponed to 2021. </t>
  </si>
  <si>
    <t>1.	Routine reports 
a. monthly/quarterly/annual Progress report completed and submitted 
b. Overall Annual Performance Report 2019  (all three language)
c. Monthly Progress Reports on Mega Projects 
d. Report on output indicators progress updates 
e. Report on short and medium term priority projects of ICTA  
2.	Overall M&amp;E Framework
70% completion of the ICTA Result Framework and M&amp;E Plan 
3.	Outcome assessments completed jointly with External  M&amp;E firm and below quarterly outcome assessment reports produced:
a. Study on the effectiveness of CIO programme  
b. Analysis of Feedback of LGN 2.0 awareness workshop in Colombo, Kurunagala, Galle Districts
c. Rapid Assessment of eRL  System
d. Evaluation of the performance of Government Information Center  
e. Rapid Assessment - e-Registration of Companies (ROC) Project
f. Outcome Assessment of Smart Social Circle project
g. Rapid Assessment of ETF System
h. Rapid Assessment of IWMS System
i. Enterprise Sri Lanka Event Evaluation Report
j. Outcome Assessment of Cross Gov. Digital Document Management System
4.	Progress of Periodical assessments and capacity building programs completed since 2017
a. Country wide ICT access and Usage Survey
b. Project Evaluation: IT BPO Industry Promotion , 
c. E Government Survey: a)    Situation Analysis 2016, 
d. National ICT Workforce Survey, 2019 
e. M&amp;E related Capacity Building program for Government Chief Innovative Officers (CIOs) 
f. Capacity Building workshop for Department of Census and Statistics/ TRC staff who are producing ICT related national data
g. Implementing ongoing Monitoring activities-
h. LGN Baseline Survey component) a) Situation analysis in 2016 
i. Baseline Assessment of Heritage Project
j. Internal M&amp;E Capacity Building for ICTA team
k. Assess the e-readiness of Local Authorities and conducting Outcome Assessment
l. Developing a common evaluation framework across all programs
5. A study was carried out in 9 location where Digital Document Management System was implemented and a complete report was prepared and presented to the ICTA management.
6. Monthly progress reports and quarter progress reports are being prepared for the year of 2020 with the External M&amp;E firm.</t>
  </si>
  <si>
    <r>
      <rPr>
        <b/>
        <sz val="24"/>
        <rFont val="Calibri"/>
        <family val="2"/>
        <scheme val="minor"/>
      </rPr>
      <t xml:space="preserve">Outcomes </t>
    </r>
    <r>
      <rPr>
        <sz val="24"/>
        <rFont val="Calibri"/>
        <family val="2"/>
        <scheme val="minor"/>
      </rPr>
      <t xml:space="preserve">
1) Youth entrepreneurs have improved their business by Dec 2020
2) Supported Start-ups have active by Dec 2020
3) Created IT/BPM related  new job opportunities by Dec 2020
3) Companies have improved International and Local Market access  by Dec 2020
</t>
    </r>
    <r>
      <rPr>
        <b/>
        <sz val="24"/>
        <rFont val="Calibri"/>
        <family val="2"/>
        <scheme val="minor"/>
      </rPr>
      <t xml:space="preserve">Outputs </t>
    </r>
    <r>
      <rPr>
        <sz val="24"/>
        <rFont val="Calibri"/>
        <family val="2"/>
        <scheme val="minor"/>
      </rPr>
      <t xml:space="preserve">
1. ) Tech companies supported (under Digital Business clinics) by Dec 2020 (Target : 10)
2) Youth on Entrepreneurs trained by Dec 2020  ( Target # tbd)              
4) Teacher trained on creative education by Dec 2020 (Target : 200)   
5) Workforce survey completed by June 2019</t>
    </r>
  </si>
  <si>
    <t>Execution of following new Projects
1) Enhancement and Expansion of LGC 2.0 to accommodate the current demand of hosting services
2) Web Application Firewall  (WAF) implementation
3) Red Hat License extension till 2023
4) Implementation of E-mail and collaboration tool
5) Implementation of Site-2 for LGC 2.0 to ensure the High Availability (HA) and redundancy of hosted applications</t>
  </si>
  <si>
    <t xml:space="preserve">1.	Security and compliance audit on LGC 2.0 was carried out and implementation of recommended improvements by auditors is in progress.
2.	Implementing of Site-2 for LGC 2.0 is in progress under World Bank funding arrangements
3. Implementation of E-mail &amp; Collaboration tool for the government also is in progress under World Bank funding arrangements.
4.Red Hat license extension completed
5. WAF implementation is in progress
6. Enhancement and Expansion of LGC 2.0 is in progress
</t>
  </si>
  <si>
    <r>
      <rPr>
        <b/>
        <sz val="24"/>
        <rFont val="Calibri"/>
        <family val="2"/>
        <scheme val="minor"/>
      </rPr>
      <t>Reasons for Project completion delays (initial scope-860 organizations)</t>
    </r>
    <r>
      <rPr>
        <sz val="24"/>
        <rFont val="Calibri"/>
        <family val="2"/>
        <scheme val="minor"/>
      </rPr>
      <t xml:space="preserve">
- Some sites were delayed due to renovations and shifting of the original locations.
</t>
    </r>
    <r>
      <rPr>
        <b/>
        <sz val="24"/>
        <rFont val="Calibri"/>
        <family val="2"/>
        <scheme val="minor"/>
      </rPr>
      <t>Reasons for delayed achievement of outcomes</t>
    </r>
    <r>
      <rPr>
        <sz val="24"/>
        <rFont val="Calibri"/>
        <family val="2"/>
        <scheme val="minor"/>
      </rPr>
      <t xml:space="preserve">
- Limitations of the initial scope resulted the limited/incomplete LGN coverage to gov.  organizations
- No provision to accommodate change requests in the initial project
- Funding constraints to implement e-services, digital applications (e-mail, v-con, DMS, etc) leveraging LGN 2.0</t>
    </r>
  </si>
  <si>
    <t xml:space="preserve">1) 200+ government  organizations have hosted their data and applications in the Cloud 2.0 facility. Altogether 200+ tenants have been created. 
2) Operation and maintenance and support activities related to the cloud services are on going.
Following contracts extension/renewal were completed to ensure continuation of providing the LGC 2.0 services.
1)Bare-Metal Server Facilities for General Cluster of Lanka Government Cloud 2.0
2) Provide Bare-Metal Server Facilities for Big-Data Cluster of Lanka Government Cloud 2.0
3) Provide for Co-location Services for Lanka Government Cloud 2.0
4) Installation, Configuration and Maintenance of Application Stacks for the Lanka Government Cloud 2.0 
5) Mesosphere (Datacenter Operating System) Software License Subscriptions
6) Extension of the contract for LGC 2.0 and LGN 2.0 VPN links
</t>
  </si>
  <si>
    <t xml:space="preserve">* Considerable amount of time was taken to gather requirements  from the stakeholders
*Frequent change in ICTA Project manages was also hindered the project progress
* Due to the Covid-19 pandemic situation, Data migration sessions and development of the Iteration 2 was delayed.
* Down-sizing of the supportive team due to delays in payment.  
</t>
  </si>
  <si>
    <t xml:space="preserve">1 Support and maintenance for 40 Government Hospitals is being provided 
2.  369 staff members were trained on Basic hardware and 423 staff were trained on HHIM system during the year 2020
3. 887,805 electronic patient cards issued during the year 2020 
4. 4,803,444 (4.8 Million+) electronic patient records (patient episodes) available in HHIMS during the year 2020 
</t>
  </si>
  <si>
    <r>
      <t>1.	Facilitated implementation of EMR systems in 40 Government hospitals (35 hospitals successfully completed and others are in progress)
2.1395 staff members were trained on Basic hardware and 1616 staff were trained on HHIM system.
3.	Support and maintenance services being provided for 40 Government Hospitals
4. 5,011,646 (5 million+) electronic patient cards issued
5. 13,100,549 (13.1 million+) electronic patient episodes available in HHIMS
Note:
NPD approval obtained from 2016 to 2018. 2016 &amp; 2017 related activities completed by ICTA and in 2018 Treasury  transferred the  project budget to Ministry of Health to continue the activities.( by end of 2017 the project progress was 66%) 
 In 2020, main focus was to  carry out support and maintenance for hospital implemented in 2016 and 2017</t>
    </r>
    <r>
      <rPr>
        <i/>
        <sz val="24"/>
        <rFont val="Calibri"/>
        <family val="2"/>
        <scheme val="minor"/>
      </rPr>
      <t xml:space="preserve">. </t>
    </r>
    <r>
      <rPr>
        <sz val="24"/>
        <rFont val="Calibri"/>
        <family val="2"/>
        <scheme val="minor"/>
      </rPr>
      <t xml:space="preserve">
</t>
    </r>
  </si>
  <si>
    <t>1. Content development for selected 118 heritage sites for the phase 1 of the project - 10% of content development completed. 
2. Finalization of Content Integration to Content Management System to be initiated once the content development is completed. 
3. Completion &amp; establishment  of  "Unique Identifiers with QR Codes" yet to be initiated.
3. Established VR tour booths at 'Ape Gama' living heritage museum.</t>
  </si>
  <si>
    <r>
      <rPr>
        <sz val="24"/>
        <rFont val="Calibri"/>
        <family val="2"/>
        <scheme val="minor"/>
      </rPr>
      <t xml:space="preserve">1.	Heritage Sri Lanka mobile and web apps developed and readily available for public usage
2.	100+ downloads since 31/10/2019 (Android app) Heritage Sri Lanka mobile and web apps readily available for public
3.	2000+ digital content (text, audio, photos, geo location) developed on heritage sites in Polonnaruwa District (pilot phase) and validated the same
4.	Developed lists of heritage sites, monuments, structures and buildings on Polonnaruwa, Anuradhapura, Galle, Matale, and Kandy districts
5.	Sri Lanka Museums mobile app developed and has more than 1000+ downloads (Android app)
6.	Initiated the Data collection of the Geo locations.
7. Contract was  awarded for the Support and maintenance for Heritage Sri Lanka mobile app and on going.
8.	Procurement has been initiated to hire an event manager to launch the pilot project of Polonnaruwa. 
</t>
    </r>
    <r>
      <rPr>
        <i/>
        <sz val="24"/>
        <rFont val="Calibri"/>
        <family val="2"/>
        <scheme val="minor"/>
      </rPr>
      <t xml:space="preserve">
</t>
    </r>
  </si>
  <si>
    <r>
      <t xml:space="preserve">1.	Developed and launched 380 websites (331 for Divisional Secretariat Offices,  25 Districts Secretariat Offices and 24 other organizations). Provided one year support and maintenance service through the vender during 2019. 
2.	Successfully completed the migration of government websites (357 Divisional and District secretariat websites) to Lanka government cloud (LGC 2.0).
This project has been completed.
</t>
    </r>
    <r>
      <rPr>
        <i/>
        <sz val="24"/>
        <rFont val="Calibri"/>
        <family val="2"/>
        <scheme val="minor"/>
      </rPr>
      <t xml:space="preserve">
</t>
    </r>
    <r>
      <rPr>
        <sz val="24"/>
        <rFont val="Calibri"/>
        <family val="2"/>
        <scheme val="minor"/>
      </rPr>
      <t xml:space="preserve">
</t>
    </r>
  </si>
  <si>
    <t xml:space="preserve">1.	Completed the Development of twelve e-government services: Six eServices lunched and six eServices  yet to be launched.
2 Migrated 5 eServices LGC 2.0 
3.	As per the M&amp;E observations, only two eServices are in functioning.
This project has completed.
</t>
  </si>
  <si>
    <t>Delayed due to 2019 funding constrains
Delay in UAT approval from government organizations</t>
  </si>
  <si>
    <t xml:space="preserve">1) Requirement gathering for GIC portal and mobile development completed. SRS sign off is pending. However, this activity is on hold until new approach for the GIC and management finalized.-( this activity is discontinued)
2) Development of enhanced GIC operations and management procurement initiated (TEC evaluation in progress).
</t>
  </si>
  <si>
    <t>1.	Call Centre established and managing and operation is ongoing.
2.	Knowledge base is not been updated. This was identified from the findings of the study carried out by M&amp;E. Therefore, ICTA recruited interns to update GIC knowledgebase portal. ( on going activity )
3.	Completed 10 workshops on managing website, managing chatbot, validate and update knowledge base etc. for 200 government officers
(During 2020, measuring of outcomes will be more focused towards end of the year)</t>
  </si>
  <si>
    <t>1) 3160 active users enrolled for online courses; about 300 SLAS officers trained, 644 government officers trained through online courses. 
2) 150 government officers including government CIOs trained 
3) Knowledge enhancement programmes on website mobilizations were conducted for 524 government officers
4) Distance Learning Seminar Series (7 sessions) on Public Sector Innovation for Sustainable Development completed around 40 government CIOs
5) 7 Online capacity building programs for Government officials including CIOs conducted in collaboration with industry partners and key stakeholders.
6) Initiated Capacity building program with UNDP for Government CIOs.
7) Workshops for Digitization of the workplace of Government officials initiated.</t>
  </si>
  <si>
    <t>Activities will be initiated.  Still under the planning process including planning the feasibility study.</t>
  </si>
  <si>
    <t>The project restored in 2020 and there is no cumulative progress. Project tasks were carried up to tender calling process 2 times but cancelled due to bid price was exceeding the estimated cost and secondly due to exceeding bid validity period. Project to be initiated under World Bank funding. 100 locations to be selected and initial planning is being carried out.</t>
  </si>
  <si>
    <t xml:space="preserve">Delay in finalizing project scope of works and signing of MoU between ICTA Office of Cabinet Ministers, and major delay in Procurement process </t>
  </si>
  <si>
    <t>Time taken to finalize the SRS was longer than expected. Development is on hold since the  Vendor has discontinued all ICTA projects  undertaken including the software solution for plantation sector.( vendor has closed down their software development division )</t>
  </si>
  <si>
    <t xml:space="preserve">1) Initiated the procurement on PR and Media Services for promoting the event and service provider for Providing Logistics to Host e-Swabhimani Grand Jury 2020
2) Commenced application calling for eSwabhimani Award Ceremony for 2020 and recieved235 application.
3)  e-Swabhimani Grand Jury 2020 was conducted on 28th-30th Aug. 2020.
4. Completed the selection of winners.
5) Submitted 7 nominations for World Summit Awards 2020.
6) Contract awarded on Providing of Logistics Services to Host eSwabhimani Gala - 2020.
Due to the Covid 19 pandemic situation, Gala event for 2020 was postponed to 2021. </t>
  </si>
  <si>
    <t>1) ICTA Result Framework and M&amp;E Plan  for 2020 projects – completed 
2) Progress reports – January and February Monthly reports submitted, quarterly reports are being produced, data collection on going 
3) 2020 1st quarter DPMM report completed
4) Hiring a external M&amp;E to collect outcome related data -  completed
6) Annual Action Plan and Disbursement Plan submitted 
7) Report on performance indicators progress updates - submitted 
8) Report on short- and medium-term priority projects of ICTA  - submitted 
9) RTI Progress report compiled 
10) Proposals submitted to World Bank have been accepted and approved and completed documents preparation of NPD extension 
11) 2020 2nd quarter DPMM report completed
12) A study was carried out in 9 location where Digital Document Management System was implemented and a complete report was prepared and presented to the ICTA management.
13) Monthly progress reports and quarter progress reports are being prepared for the year of 2020 with the External M&amp;E firm.</t>
  </si>
  <si>
    <t xml:space="preserve">1)  No of trouble tickets received during 2nd quarter 2020 was 1161 and only 82 tickets was not able to be resolved due to covid 19 situation required UPSs were not able to replace as there was a delay in shipments
2) Procurement process completed for awareness sessions (admin training for 860 organizations). currently training programs are on hold due to Covid pandemic situation.
3) Execution of payments for support and maintenance of LGN 2.0 by LGII (SIP trunk, Helpdesk and NOC operations, Co-location services, etc.)
</t>
  </si>
  <si>
    <t xml:space="preserve">1.	9 out of 11 Awareness sessions carried out to train 1450 gov. officers in 2019.
2.	Ticketing system which provides the user issue/complaint management was implemented in Feb-2020 and operation is in progress.
</t>
  </si>
  <si>
    <t xml:space="preserve">1.	143 companies supported with domestic/ international market access development to enhance the export readiness, increase direct exports and Foreign Direct Investment (FDI)
2.90 Tech Startups supported to enhance the output/ value of the Start-up ecosystems.
3.	Produced ICT workforce survey 2019 Report to support the increased availability of industry data.
4.	1600 SME's supported with applied knowledge on increasing technology adoption.
5.2700 + university students supported with entrepreneurship skills and awareness.
6.	Workshops conducted on creative education for 3000+ teachers to create an entrepreneurship culture in schools.
7.	3000+ students supported with career guidance to enhance the IT-BPM workforce.
8.374 Startup's listed under the Startup SL platform to increase visibility, output, value and data in the startup ecosystem.
9.All submissions done to 	Startup Genome Startup ecosystem country assessment report conducted in partnership with IDP, helps in positioning Sri Lanka among the global ecosystems and in obtaining recommendations for the enhancement of the overall value of the startup ecosystem.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</si>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</sst>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 * #,##0.00\ ;\ * \(#,##0.00\);\ * \-#\ ;\ @\ "/>
    <numFmt numFmtId="165" formatCode="_(* #,##0.0_);_(* \(#,##0.0\);_(* &quot;-&quot;??_);_(@_)"/>
    <numFmt numFmtId="166" formatCode="[$-409]mmmm\ d\,\ yyyy;@"/>
    <numFmt numFmtId="167" formatCode="#,##0.0"/>
    <numFmt numFmtId="168" formatCode="0.000"/>
    <numFmt numFmtId="169" formatCode="0;[Red]0"/>
    <numFmt numFmtId="170" formatCode="[$-409]d\-mmm\-yy;@"/>
  </numFmts>
  <fonts count="60">
    <font>
      <sz val="11"/>
      <color theme="1"/>
      <name val="Calibri"/>
      <charset val="134"/>
      <scheme val="minor"/>
    </font>
    <font>
      <sz val="11"/>
      <color theme="1"/>
      <name val="Calibri"/>
      <family val="2"/>
      <scheme val="minor"/>
    </font>
    <font>
      <sz val="10"/>
      <color theme="1"/>
      <name val="Book Antiqua"/>
      <family val="1"/>
    </font>
    <font>
      <sz val="10"/>
      <color theme="1"/>
      <name val="Times New Roman"/>
      <family val="1"/>
    </font>
    <font>
      <b/>
      <sz val="10"/>
      <color theme="1"/>
      <name val="Book Antiqua"/>
      <family val="1"/>
    </font>
    <font>
      <sz val="10"/>
      <color theme="1"/>
      <name val="Calibri"/>
      <family val="2"/>
      <scheme val="minor"/>
    </font>
    <font>
      <sz val="9"/>
      <color theme="1"/>
      <name val="Calibri"/>
      <family val="2"/>
      <scheme val="minor"/>
    </font>
    <font>
      <b/>
      <sz val="9"/>
      <color theme="1"/>
      <name val="Calibri"/>
      <family val="2"/>
      <scheme val="minor"/>
    </font>
    <font>
      <b/>
      <sz val="10"/>
      <color theme="1"/>
      <name val="Times New Roman"/>
      <family val="1"/>
    </font>
    <font>
      <sz val="9"/>
      <color theme="1"/>
      <name val="Times New Roman"/>
      <family val="1"/>
    </font>
    <font>
      <b/>
      <sz val="9"/>
      <color theme="1"/>
      <name val="Book Antiqua"/>
      <family val="1"/>
    </font>
    <font>
      <sz val="9"/>
      <color theme="1"/>
      <name val="Book Antiqua"/>
      <family val="1"/>
    </font>
    <font>
      <sz val="9"/>
      <color indexed="8"/>
      <name val="Times New Roman"/>
      <family val="1"/>
    </font>
    <font>
      <sz val="9"/>
      <name val="Times New Roman"/>
      <family val="1"/>
    </font>
    <font>
      <sz val="9"/>
      <color rgb="FF000000"/>
      <name val="Times New Roman"/>
      <family val="1"/>
    </font>
    <font>
      <sz val="9"/>
      <color rgb="FF000000"/>
      <name val="Calibri"/>
      <family val="2"/>
      <scheme val="minor"/>
    </font>
    <font>
      <sz val="9"/>
      <color rgb="FF000000"/>
      <name val="Calibri"/>
      <family val="2"/>
    </font>
    <font>
      <sz val="9"/>
      <color indexed="8"/>
      <name val="Calibri"/>
      <family val="2"/>
    </font>
    <font>
      <sz val="24"/>
      <color theme="1"/>
      <name val="Calibri"/>
      <family val="2"/>
      <scheme val="minor"/>
    </font>
    <font>
      <b/>
      <sz val="24"/>
      <color theme="1"/>
      <name val="Times New Roman"/>
      <family val="1"/>
    </font>
    <font>
      <sz val="10"/>
      <name val="Book Antiqua"/>
      <family val="1"/>
    </font>
    <font>
      <sz val="10"/>
      <color rgb="FFFF0000"/>
      <name val="Book Antiqua"/>
      <family val="1"/>
    </font>
    <font>
      <sz val="10"/>
      <color rgb="FF000000"/>
      <name val="Times New Roman"/>
      <family val="1"/>
    </font>
    <font>
      <sz val="11"/>
      <color theme="1"/>
      <name val="Times New Roman"/>
      <family val="1"/>
    </font>
    <font>
      <sz val="11"/>
      <color rgb="FF000000"/>
      <name val="Calibri"/>
      <family val="2"/>
    </font>
    <font>
      <sz val="10"/>
      <name val="Arial"/>
      <family val="2"/>
    </font>
    <font>
      <b/>
      <vertAlign val="superscript"/>
      <sz val="10"/>
      <color indexed="8"/>
      <name val="Times New Roman"/>
      <family val="1"/>
    </font>
    <font>
      <b/>
      <sz val="10"/>
      <color indexed="8"/>
      <name val="Times New Roman"/>
      <family val="1"/>
    </font>
    <font>
      <sz val="9"/>
      <color indexed="8"/>
      <name val="Calibri1"/>
      <charset val="134"/>
    </font>
    <font>
      <sz val="11"/>
      <color theme="1"/>
      <name val="Calibri"/>
      <family val="2"/>
      <scheme val="minor"/>
    </font>
    <font>
      <sz val="24"/>
      <name val="Calibri"/>
      <family val="2"/>
      <scheme val="minor"/>
    </font>
    <font>
      <sz val="20"/>
      <color theme="1"/>
      <name val="Calibri"/>
      <family val="2"/>
      <scheme val="minor"/>
    </font>
    <font>
      <sz val="20"/>
      <color theme="1"/>
      <name val="Times New Roman"/>
      <family val="1"/>
    </font>
    <font>
      <b/>
      <sz val="20"/>
      <color theme="1"/>
      <name val="Book Antiqua"/>
      <family val="1"/>
    </font>
    <font>
      <sz val="26"/>
      <color theme="1"/>
      <name val="Calibri"/>
      <family val="2"/>
      <scheme val="minor"/>
    </font>
    <font>
      <sz val="26"/>
      <color theme="1"/>
      <name val="Times New Roman"/>
      <family val="1"/>
    </font>
    <font>
      <b/>
      <sz val="26"/>
      <color theme="1"/>
      <name val="Book Antiqua"/>
      <family val="1"/>
    </font>
    <font>
      <b/>
      <sz val="26"/>
      <name val="Book Antiqua"/>
      <family val="1"/>
    </font>
    <font>
      <b/>
      <sz val="48"/>
      <color theme="1"/>
      <name val="Times New Roman"/>
      <family val="1"/>
    </font>
    <font>
      <sz val="24"/>
      <color theme="1"/>
      <name val="Times New Roman"/>
      <family val="1"/>
    </font>
    <font>
      <sz val="24"/>
      <color rgb="FFFF0000"/>
      <name val="Calibri"/>
      <family val="2"/>
      <scheme val="minor"/>
    </font>
    <font>
      <sz val="24"/>
      <color rgb="FF00B050"/>
      <name val="Calibri"/>
      <family val="2"/>
      <scheme val="minor"/>
    </font>
    <font>
      <b/>
      <sz val="24"/>
      <color theme="1"/>
      <name val="Calibri"/>
      <family val="2"/>
      <scheme val="minor"/>
    </font>
    <font>
      <b/>
      <sz val="24"/>
      <name val="Calibri"/>
      <family val="2"/>
      <scheme val="minor"/>
    </font>
    <font>
      <u/>
      <sz val="24"/>
      <color theme="1"/>
      <name val="Calibri"/>
      <family val="2"/>
      <scheme val="minor"/>
    </font>
    <font>
      <b/>
      <sz val="20"/>
      <color theme="1"/>
      <name val="Calibri"/>
      <family val="2"/>
      <scheme val="minor"/>
    </font>
    <font>
      <sz val="18"/>
      <color theme="1"/>
      <name val="Calibri"/>
      <family val="2"/>
      <scheme val="minor"/>
    </font>
    <font>
      <b/>
      <sz val="22"/>
      <color theme="1"/>
      <name val="Calibri"/>
      <family val="2"/>
      <scheme val="minor"/>
    </font>
    <font>
      <sz val="22"/>
      <color theme="1"/>
      <name val="Calibri"/>
      <family val="2"/>
      <scheme val="minor"/>
    </font>
    <font>
      <sz val="20"/>
      <color rgb="FF00B050"/>
      <name val="Calibri"/>
      <family val="2"/>
      <scheme val="minor"/>
    </font>
    <font>
      <u/>
      <sz val="20"/>
      <color theme="1"/>
      <name val="Calibri"/>
      <family val="2"/>
      <scheme val="minor"/>
    </font>
    <font>
      <b/>
      <u/>
      <sz val="20"/>
      <color theme="1"/>
      <name val="Calibri"/>
      <family val="2"/>
      <scheme val="minor"/>
    </font>
    <font>
      <b/>
      <u/>
      <sz val="24"/>
      <name val="Calibri"/>
      <family val="2"/>
      <scheme val="minor"/>
    </font>
    <font>
      <i/>
      <sz val="24"/>
      <name val="Calibri"/>
      <family val="2"/>
      <scheme val="minor"/>
    </font>
    <font>
      <sz val="12"/>
      <name val="Times New Roman"/>
      <family val="1"/>
    </font>
    <font>
      <sz val="12"/>
      <color rgb="FF000000"/>
      <name val="Times New Roman"/>
      <family val="1"/>
    </font>
    <font>
      <b/>
      <sz val="11"/>
      <color theme="1"/>
      <name val="Times New Roman"/>
      <family val="1"/>
    </font>
    <font>
      <sz val="11"/>
      <name val="Times New Roman"/>
      <family val="1"/>
    </font>
    <font>
      <sz val="11"/>
      <color rgb="FF000000"/>
      <name val="Times New Roman"/>
      <family val="1"/>
    </font>
    <font>
      <b/>
      <sz val="11"/>
      <color theme="1"/>
      <name val="Calibri"/>
      <family val="2"/>
      <scheme val="minor"/>
    </font>
  </fonts>
  <fills count="16">
    <fill>
      <patternFill patternType="none"/>
    </fill>
    <fill>
      <patternFill patternType="gray125"/>
    </fill>
    <fill>
      <patternFill patternType="solid">
        <fgColor theme="4" tint="0.7997985778374584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39979247413556324"/>
        <bgColor indexed="64"/>
      </patternFill>
    </fill>
    <fill>
      <patternFill patternType="solid">
        <fgColor theme="4" tint="0.79985961485641044"/>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7985778374584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3" tint="0.79985961485641044"/>
        <bgColor indexed="64"/>
      </patternFill>
    </fill>
    <fill>
      <patternFill patternType="solid">
        <fgColor theme="9"/>
        <bgColor rgb="FFFFFFFF"/>
      </patternFill>
    </fill>
    <fill>
      <patternFill patternType="solid">
        <fgColor theme="9"/>
        <bgColor indexed="64"/>
      </patternFill>
    </fill>
    <fill>
      <patternFill patternType="solid">
        <fgColor theme="7" tint="0.59999389629810485"/>
        <bgColor indexed="64"/>
      </patternFill>
    </fill>
  </fills>
  <borders count="6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medium">
        <color auto="1"/>
      </right>
      <top/>
      <bottom/>
      <diagonal/>
    </border>
    <border>
      <left style="thin">
        <color auto="1"/>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auto="1"/>
      </right>
      <top/>
      <bottom/>
      <diagonal/>
    </border>
    <border>
      <left/>
      <right style="medium">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style="medium">
        <color auto="1"/>
      </left>
      <right style="thin">
        <color indexed="64"/>
      </right>
      <top style="thin">
        <color auto="1"/>
      </top>
      <bottom/>
      <diagonal/>
    </border>
  </borders>
  <cellStyleXfs count="15">
    <xf numFmtId="0" fontId="0" fillId="0" borderId="0"/>
    <xf numFmtId="43" fontId="29" fillId="0" borderId="0" applyFont="0" applyFill="0" applyBorder="0" applyAlignment="0" applyProtection="0"/>
    <xf numFmtId="9" fontId="29" fillId="0" borderId="0" applyFont="0" applyFill="0" applyBorder="0" applyAlignment="0" applyProtection="0"/>
    <xf numFmtId="0" fontId="24" fillId="0" borderId="0"/>
    <xf numFmtId="0" fontId="25" fillId="0" borderId="0"/>
    <xf numFmtId="0" fontId="29" fillId="9" borderId="0" applyNumberFormat="0" applyBorder="0" applyAlignment="0" applyProtection="0"/>
    <xf numFmtId="0" fontId="29" fillId="0" borderId="0"/>
    <xf numFmtId="43" fontId="2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9" borderId="0" applyNumberFormat="0" applyBorder="0" applyAlignment="0" applyProtection="0"/>
    <xf numFmtId="0" fontId="1" fillId="0" borderId="0"/>
    <xf numFmtId="43" fontId="1" fillId="0" borderId="0" applyFont="0" applyFill="0" applyBorder="0" applyAlignment="0" applyProtection="0"/>
    <xf numFmtId="170" fontId="24" fillId="0" borderId="0"/>
  </cellStyleXfs>
  <cellXfs count="636">
    <xf numFmtId="0" fontId="0" fillId="0" borderId="0" xfId="0"/>
    <xf numFmtId="0" fontId="0" fillId="0" borderId="0" xfId="0" applyAlignment="1">
      <alignment horizontal="center"/>
    </xf>
    <xf numFmtId="0" fontId="5" fillId="0" borderId="0" xfId="0" applyFont="1"/>
    <xf numFmtId="0" fontId="6" fillId="0" borderId="0" xfId="0" applyFont="1" applyAlignment="1">
      <alignment horizontal="center" vertical="center"/>
    </xf>
    <xf numFmtId="0" fontId="0" fillId="3" borderId="0" xfId="0" applyFill="1" applyAlignment="1">
      <alignment vertical="top"/>
    </xf>
    <xf numFmtId="0" fontId="6" fillId="0" borderId="0" xfId="0" applyFont="1" applyAlignment="1">
      <alignment vertical="top"/>
    </xf>
    <xf numFmtId="0" fontId="6" fillId="0" borderId="0" xfId="0" applyFont="1" applyFill="1" applyAlignment="1">
      <alignment vertical="top"/>
    </xf>
    <xf numFmtId="0" fontId="7"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8" fillId="0" borderId="0" xfId="0" applyFont="1" applyAlignment="1">
      <alignment horizontal="center" vertical="top"/>
    </xf>
    <xf numFmtId="0" fontId="10" fillId="4" borderId="3"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2" xfId="0" applyFont="1" applyFill="1" applyBorder="1" applyAlignment="1">
      <alignment horizontal="center" vertical="center" wrapText="1"/>
    </xf>
    <xf numFmtId="0" fontId="9" fillId="3" borderId="2" xfId="0" applyFont="1" applyFill="1" applyBorder="1" applyAlignment="1">
      <alignment horizontal="center" vertical="top"/>
    </xf>
    <xf numFmtId="49" fontId="9" fillId="3" borderId="5" xfId="0" applyNumberFormat="1" applyFont="1" applyFill="1" applyBorder="1" applyAlignment="1">
      <alignment horizontal="center" vertical="top" wrapText="1"/>
    </xf>
    <xf numFmtId="49" fontId="9" fillId="3" borderId="2" xfId="0" applyNumberFormat="1" applyFont="1" applyFill="1" applyBorder="1" applyAlignment="1">
      <alignment horizontal="center" vertical="top"/>
    </xf>
    <xf numFmtId="49" fontId="9" fillId="3" borderId="2" xfId="1" applyNumberFormat="1" applyFont="1" applyFill="1" applyBorder="1" applyAlignment="1">
      <alignment horizontal="center" vertical="top"/>
    </xf>
    <xf numFmtId="49" fontId="9" fillId="3" borderId="4" xfId="0" applyNumberFormat="1" applyFont="1" applyFill="1" applyBorder="1" applyAlignment="1">
      <alignment horizontal="center" vertical="top"/>
    </xf>
    <xf numFmtId="0" fontId="12" fillId="3" borderId="2" xfId="0" applyFont="1" applyFill="1" applyBorder="1" applyAlignment="1">
      <alignment horizontal="center" vertical="top"/>
    </xf>
    <xf numFmtId="0" fontId="13" fillId="3" borderId="2" xfId="0" applyFont="1" applyFill="1" applyBorder="1" applyAlignment="1">
      <alignment horizontal="left" vertical="top" wrapText="1"/>
    </xf>
    <xf numFmtId="0" fontId="13" fillId="3" borderId="2" xfId="0" applyFont="1" applyFill="1" applyBorder="1" applyAlignment="1">
      <alignment horizontal="center" vertical="top" wrapText="1"/>
    </xf>
    <xf numFmtId="164" fontId="13" fillId="3" borderId="2" xfId="1" applyNumberFormat="1" applyFont="1" applyFill="1" applyBorder="1" applyAlignment="1" applyProtection="1">
      <alignment horizontal="right" vertical="top" wrapText="1"/>
    </xf>
    <xf numFmtId="166" fontId="12" fillId="3" borderId="2" xfId="0" applyNumberFormat="1" applyFont="1" applyFill="1" applyBorder="1" applyAlignment="1">
      <alignment horizontal="center" vertical="top" wrapText="1"/>
    </xf>
    <xf numFmtId="166" fontId="12" fillId="3" borderId="2" xfId="0" applyNumberFormat="1" applyFont="1" applyFill="1" applyBorder="1" applyAlignment="1">
      <alignment horizontal="left" vertical="top" wrapText="1"/>
    </xf>
    <xf numFmtId="4" fontId="12" fillId="3" borderId="2" xfId="0" applyNumberFormat="1" applyFont="1" applyFill="1" applyBorder="1" applyAlignment="1">
      <alignment vertical="top" wrapText="1"/>
    </xf>
    <xf numFmtId="166" fontId="13" fillId="3" borderId="2" xfId="0" applyNumberFormat="1" applyFont="1" applyFill="1" applyBorder="1" applyAlignment="1">
      <alignment horizontal="center" vertical="top" wrapText="1"/>
    </xf>
    <xf numFmtId="166" fontId="13" fillId="3" borderId="2" xfId="0" applyNumberFormat="1" applyFont="1" applyFill="1" applyBorder="1" applyAlignment="1">
      <alignment horizontal="left" vertical="top" wrapText="1"/>
    </xf>
    <xf numFmtId="4" fontId="13" fillId="3" borderId="2" xfId="0" applyNumberFormat="1" applyFont="1" applyFill="1" applyBorder="1" applyAlignment="1">
      <alignment vertical="top" wrapText="1"/>
    </xf>
    <xf numFmtId="0" fontId="9" fillId="3" borderId="2" xfId="0" applyFont="1" applyFill="1" applyBorder="1" applyAlignment="1">
      <alignment horizontal="left" vertical="top" wrapText="1"/>
    </xf>
    <xf numFmtId="0" fontId="9" fillId="3" borderId="2" xfId="0" applyFont="1" applyFill="1" applyBorder="1" applyAlignment="1">
      <alignment horizontal="center" vertical="top" wrapText="1"/>
    </xf>
    <xf numFmtId="0" fontId="12" fillId="3" borderId="2" xfId="0" applyFont="1" applyFill="1" applyBorder="1" applyAlignment="1">
      <alignment horizontal="left" vertical="top" wrapText="1"/>
    </xf>
    <xf numFmtId="0" fontId="12" fillId="3" borderId="2" xfId="0" applyFont="1" applyFill="1" applyBorder="1" applyAlignment="1">
      <alignment horizontal="center" vertical="top" wrapText="1"/>
    </xf>
    <xf numFmtId="0" fontId="13" fillId="3" borderId="2" xfId="0" applyFont="1" applyFill="1" applyBorder="1" applyAlignment="1">
      <alignment horizontal="center" vertical="top"/>
    </xf>
    <xf numFmtId="0" fontId="12" fillId="0" borderId="2" xfId="0" applyFont="1" applyFill="1" applyBorder="1" applyAlignment="1">
      <alignment horizontal="center" vertical="top"/>
    </xf>
    <xf numFmtId="0" fontId="13" fillId="0" borderId="2" xfId="0" applyFont="1" applyFill="1" applyBorder="1" applyAlignment="1">
      <alignment horizontal="left" vertical="top" wrapText="1"/>
    </xf>
    <xf numFmtId="164" fontId="13" fillId="0" borderId="2" xfId="1" applyNumberFormat="1" applyFont="1" applyFill="1" applyBorder="1" applyAlignment="1" applyProtection="1">
      <alignment horizontal="left" vertical="top" wrapText="1"/>
    </xf>
    <xf numFmtId="0" fontId="13" fillId="0" borderId="2" xfId="0" applyFont="1" applyFill="1" applyBorder="1" applyAlignment="1">
      <alignment horizontal="center" vertical="top" wrapText="1"/>
    </xf>
    <xf numFmtId="4" fontId="12" fillId="0" borderId="2" xfId="0" applyNumberFormat="1" applyFont="1" applyFill="1" applyBorder="1" applyAlignment="1">
      <alignment horizontal="right" vertical="top" wrapText="1"/>
    </xf>
    <xf numFmtId="0" fontId="9" fillId="0" borderId="2" xfId="0" applyFont="1" applyFill="1" applyBorder="1" applyAlignment="1">
      <alignment horizontal="left" vertical="top" wrapText="1"/>
    </xf>
    <xf numFmtId="164" fontId="13" fillId="5" borderId="2" xfId="1" applyNumberFormat="1" applyFont="1" applyFill="1" applyBorder="1" applyAlignment="1" applyProtection="1">
      <alignment horizontal="left" vertical="top" wrapText="1"/>
    </xf>
    <xf numFmtId="0" fontId="10" fillId="4" borderId="14" xfId="0" applyFont="1" applyFill="1" applyBorder="1" applyAlignment="1">
      <alignment horizontal="center" vertical="center" wrapText="1"/>
    </xf>
    <xf numFmtId="49" fontId="9" fillId="3" borderId="2" xfId="1" applyNumberFormat="1" applyFont="1" applyFill="1" applyBorder="1" applyAlignment="1">
      <alignment horizontal="center" vertical="top" wrapText="1"/>
    </xf>
    <xf numFmtId="0" fontId="6" fillId="3" borderId="2" xfId="0" applyFont="1" applyFill="1" applyBorder="1" applyAlignment="1">
      <alignment vertical="top"/>
    </xf>
    <xf numFmtId="168" fontId="9" fillId="0" borderId="2" xfId="0" applyNumberFormat="1" applyFont="1" applyFill="1" applyBorder="1" applyAlignment="1">
      <alignment horizontal="center" vertical="top"/>
    </xf>
    <xf numFmtId="9" fontId="13" fillId="0" borderId="2" xfId="2" applyNumberFormat="1" applyFont="1" applyFill="1" applyBorder="1" applyAlignment="1">
      <alignment horizontal="center" vertical="top" wrapText="1"/>
    </xf>
    <xf numFmtId="9" fontId="13" fillId="0" borderId="1" xfId="2" applyNumberFormat="1" applyFont="1" applyFill="1" applyBorder="1" applyAlignment="1">
      <alignment horizontal="center" vertical="top" wrapText="1"/>
    </xf>
    <xf numFmtId="0" fontId="10" fillId="4" borderId="4" xfId="0" applyFont="1" applyFill="1" applyBorder="1" applyAlignment="1">
      <alignment horizontal="center" vertical="center" wrapText="1"/>
    </xf>
    <xf numFmtId="9" fontId="10" fillId="4" borderId="4" xfId="0" applyNumberFormat="1" applyFont="1" applyFill="1" applyBorder="1" applyAlignment="1">
      <alignment horizontal="center" vertical="center"/>
    </xf>
    <xf numFmtId="9" fontId="10" fillId="4" borderId="2" xfId="0" applyNumberFormat="1" applyFont="1" applyFill="1" applyBorder="1" applyAlignment="1">
      <alignment horizontal="center" vertical="center"/>
    </xf>
    <xf numFmtId="49" fontId="9" fillId="3" borderId="2" xfId="0" applyNumberFormat="1" applyFont="1" applyFill="1" applyBorder="1" applyAlignment="1">
      <alignment horizontal="center" vertical="top" wrapText="1"/>
    </xf>
    <xf numFmtId="0" fontId="9" fillId="0" borderId="2" xfId="0" applyFont="1" applyFill="1" applyBorder="1" applyAlignment="1">
      <alignment vertical="top" wrapText="1"/>
    </xf>
    <xf numFmtId="9" fontId="13" fillId="0" borderId="2" xfId="2" applyFont="1" applyFill="1" applyBorder="1" applyAlignment="1">
      <alignment horizontal="center" vertical="top" wrapText="1"/>
    </xf>
    <xf numFmtId="9" fontId="9" fillId="0" borderId="2" xfId="2" applyFont="1" applyFill="1" applyBorder="1" applyAlignment="1">
      <alignment horizontal="center" vertical="top"/>
    </xf>
    <xf numFmtId="9" fontId="9" fillId="0" borderId="2" xfId="2" applyFont="1" applyFill="1" applyBorder="1" applyAlignment="1">
      <alignment horizontal="center" vertical="top" wrapText="1"/>
    </xf>
    <xf numFmtId="9" fontId="13" fillId="0" borderId="1" xfId="2" applyFont="1" applyFill="1" applyBorder="1" applyAlignment="1">
      <alignment horizontal="center" vertical="top" wrapText="1"/>
    </xf>
    <xf numFmtId="0" fontId="12" fillId="0" borderId="2" xfId="0" applyFont="1" applyFill="1" applyBorder="1" applyAlignment="1">
      <alignment horizontal="left" vertical="top" wrapText="1"/>
    </xf>
    <xf numFmtId="0" fontId="14" fillId="0" borderId="2" xfId="0" applyFont="1" applyFill="1" applyBorder="1" applyAlignment="1">
      <alignment vertical="top" wrapText="1"/>
    </xf>
    <xf numFmtId="0" fontId="9" fillId="0" borderId="2" xfId="0" applyFont="1" applyFill="1" applyBorder="1" applyAlignment="1">
      <alignment vertical="top"/>
    </xf>
    <xf numFmtId="0" fontId="15" fillId="0" borderId="2" xfId="3" applyFont="1" applyFill="1" applyBorder="1" applyAlignment="1">
      <alignment horizontal="left" vertical="top" wrapText="1"/>
    </xf>
    <xf numFmtId="0" fontId="6" fillId="0" borderId="19" xfId="0" applyFont="1" applyFill="1" applyBorder="1" applyAlignment="1">
      <alignment vertical="top" wrapText="1"/>
    </xf>
    <xf numFmtId="0" fontId="8" fillId="0" borderId="0" xfId="0" applyFont="1" applyBorder="1" applyAlignment="1">
      <alignment horizontal="center" vertical="top"/>
    </xf>
    <xf numFmtId="0" fontId="8" fillId="0" borderId="0" xfId="0" applyFont="1" applyBorder="1" applyAlignment="1">
      <alignment horizontal="left" vertical="top"/>
    </xf>
    <xf numFmtId="0" fontId="14" fillId="0" borderId="2" xfId="0" applyFont="1" applyFill="1" applyBorder="1" applyAlignment="1">
      <alignment horizontal="left" vertical="top" wrapText="1"/>
    </xf>
    <xf numFmtId="0" fontId="6" fillId="0" borderId="0" xfId="0" applyFont="1" applyFill="1" applyAlignment="1">
      <alignment vertical="top" wrapText="1"/>
    </xf>
    <xf numFmtId="4" fontId="13" fillId="0" borderId="2" xfId="0" applyNumberFormat="1" applyFont="1" applyFill="1" applyBorder="1" applyAlignment="1">
      <alignment horizontal="right" vertical="top" wrapText="1"/>
    </xf>
    <xf numFmtId="0" fontId="7" fillId="0" borderId="2" xfId="0" applyFont="1" applyBorder="1" applyAlignment="1">
      <alignment vertical="top"/>
    </xf>
    <xf numFmtId="2" fontId="7" fillId="0" borderId="2" xfId="0" applyNumberFormat="1" applyFont="1" applyBorder="1" applyAlignment="1">
      <alignment vertical="top"/>
    </xf>
    <xf numFmtId="0" fontId="14" fillId="0" borderId="1" xfId="0" applyFont="1" applyFill="1" applyBorder="1" applyAlignment="1">
      <alignment horizontal="left" vertical="top" wrapText="1"/>
    </xf>
    <xf numFmtId="0" fontId="16" fillId="0" borderId="19" xfId="3" applyFont="1" applyBorder="1" applyAlignment="1">
      <alignment vertical="top" wrapText="1"/>
    </xf>
    <xf numFmtId="9" fontId="9" fillId="0" borderId="2" xfId="0" applyNumberFormat="1" applyFont="1" applyFill="1" applyBorder="1" applyAlignment="1">
      <alignment horizontal="center" vertical="top"/>
    </xf>
    <xf numFmtId="0" fontId="17" fillId="0" borderId="19" xfId="3" applyFont="1" applyBorder="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0" fontId="18" fillId="0" borderId="0" xfId="0" applyFont="1" applyFill="1" applyAlignment="1">
      <alignment horizontal="center"/>
    </xf>
    <xf numFmtId="14" fontId="18" fillId="0" borderId="0" xfId="0" applyNumberFormat="1" applyFont="1" applyFill="1" applyAlignment="1">
      <alignment horizontal="center"/>
    </xf>
    <xf numFmtId="0" fontId="18" fillId="0" borderId="0" xfId="0" applyFont="1" applyFill="1" applyBorder="1"/>
    <xf numFmtId="0" fontId="18" fillId="0" borderId="0" xfId="0" applyFont="1" applyFill="1" applyAlignment="1">
      <alignment vertical="top"/>
    </xf>
    <xf numFmtId="0" fontId="18" fillId="0" borderId="0" xfId="0" applyFont="1" applyFill="1"/>
    <xf numFmtId="0" fontId="19" fillId="0" borderId="0" xfId="0" applyFont="1" applyFill="1" applyBorder="1" applyAlignment="1">
      <alignment horizontal="left" vertical="center"/>
    </xf>
    <xf numFmtId="0" fontId="0" fillId="0" borderId="0" xfId="0" applyFont="1"/>
    <xf numFmtId="0" fontId="0" fillId="7" borderId="0" xfId="0" applyFont="1" applyFill="1"/>
    <xf numFmtId="0" fontId="4" fillId="0" borderId="0" xfId="0" applyFont="1" applyAlignment="1"/>
    <xf numFmtId="0" fontId="0" fillId="0" borderId="0" xfId="0" applyAlignment="1"/>
    <xf numFmtId="0" fontId="3" fillId="7" borderId="2" xfId="0" applyFont="1" applyFill="1" applyBorder="1" applyAlignment="1">
      <alignment horizontal="center" vertical="center"/>
    </xf>
    <xf numFmtId="49" fontId="3" fillId="0" borderId="5" xfId="0" applyNumberFormat="1" applyFont="1" applyBorder="1" applyAlignment="1">
      <alignment horizontal="center" vertical="center" wrapText="1"/>
    </xf>
    <xf numFmtId="49" fontId="3" fillId="7" borderId="2" xfId="0" applyNumberFormat="1" applyFont="1" applyFill="1" applyBorder="1" applyAlignment="1">
      <alignment horizontal="center" vertical="center"/>
    </xf>
    <xf numFmtId="49" fontId="3" fillId="7" borderId="2" xfId="1" applyNumberFormat="1" applyFont="1" applyFill="1" applyBorder="1" applyAlignment="1">
      <alignment horizontal="center" vertical="center"/>
    </xf>
    <xf numFmtId="0" fontId="3" fillId="7" borderId="2" xfId="0" applyFont="1" applyFill="1" applyBorder="1" applyAlignment="1">
      <alignment horizontal="center" vertical="top"/>
    </xf>
    <xf numFmtId="0" fontId="2" fillId="0" borderId="2" xfId="0" applyFont="1" applyFill="1" applyBorder="1" applyAlignment="1">
      <alignment horizontal="center" vertical="top" wrapText="1"/>
    </xf>
    <xf numFmtId="167" fontId="2" fillId="0" borderId="2" xfId="1" applyNumberFormat="1" applyFont="1" applyFill="1" applyBorder="1" applyAlignment="1">
      <alignment horizontal="center" vertical="top" wrapText="1"/>
    </xf>
    <xf numFmtId="0" fontId="20" fillId="0" borderId="2" xfId="0" applyFont="1" applyFill="1" applyBorder="1" applyAlignment="1">
      <alignment horizontal="center" vertical="top" wrapText="1"/>
    </xf>
    <xf numFmtId="167" fontId="2" fillId="0" borderId="2" xfId="0" applyNumberFormat="1" applyFont="1" applyFill="1" applyBorder="1" applyAlignment="1">
      <alignment horizontal="center" vertical="top" wrapText="1"/>
    </xf>
    <xf numFmtId="167" fontId="21" fillId="7" borderId="2" xfId="1" applyNumberFormat="1" applyFont="1" applyFill="1" applyBorder="1" applyAlignment="1">
      <alignment horizontal="center" vertical="top"/>
    </xf>
    <xf numFmtId="0" fontId="3" fillId="0" borderId="2" xfId="0" applyFont="1" applyBorder="1" applyAlignment="1">
      <alignment vertical="center" wrapText="1"/>
    </xf>
    <xf numFmtId="165" fontId="3" fillId="7" borderId="2" xfId="1" applyNumberFormat="1" applyFont="1" applyFill="1" applyBorder="1" applyAlignment="1">
      <alignment vertical="center"/>
    </xf>
    <xf numFmtId="0" fontId="3" fillId="7" borderId="2" xfId="1" applyNumberFormat="1" applyFont="1" applyFill="1" applyBorder="1" applyAlignment="1">
      <alignment horizontal="right" vertical="center"/>
    </xf>
    <xf numFmtId="165" fontId="3" fillId="7" borderId="2" xfId="1" applyNumberFormat="1" applyFont="1" applyFill="1" applyBorder="1" applyAlignment="1">
      <alignment horizontal="right" vertical="center"/>
    </xf>
    <xf numFmtId="0" fontId="3" fillId="7" borderId="2" xfId="0" applyFont="1" applyFill="1" applyBorder="1" applyAlignment="1">
      <alignment vertical="center" wrapText="1"/>
    </xf>
    <xf numFmtId="0" fontId="4" fillId="0" borderId="14" xfId="0" applyFont="1" applyBorder="1" applyAlignment="1">
      <alignment horizontal="center" vertical="top"/>
    </xf>
    <xf numFmtId="0" fontId="4" fillId="4" borderId="2" xfId="0" applyFont="1" applyFill="1" applyBorder="1" applyAlignment="1">
      <alignment horizontal="center" vertical="top" wrapText="1"/>
    </xf>
    <xf numFmtId="9" fontId="3" fillId="4" borderId="2" xfId="0" applyNumberFormat="1" applyFont="1" applyFill="1" applyBorder="1" applyAlignment="1">
      <alignment horizontal="right" vertical="top" wrapText="1"/>
    </xf>
    <xf numFmtId="9" fontId="3" fillId="4" borderId="2" xfId="0" applyNumberFormat="1" applyFont="1" applyFill="1" applyBorder="1" applyAlignment="1">
      <alignment horizontal="right" vertical="top"/>
    </xf>
    <xf numFmtId="49" fontId="3" fillId="7" borderId="2" xfId="1" applyNumberFormat="1" applyFont="1" applyFill="1" applyBorder="1" applyAlignment="1">
      <alignment horizontal="center" vertical="center" wrapText="1"/>
    </xf>
    <xf numFmtId="167" fontId="2" fillId="7" borderId="2" xfId="1" applyNumberFormat="1" applyFont="1" applyFill="1" applyBorder="1" applyAlignment="1">
      <alignment horizontal="center" vertical="top"/>
    </xf>
    <xf numFmtId="167" fontId="2" fillId="0" borderId="3" xfId="0" applyNumberFormat="1" applyFont="1" applyFill="1" applyBorder="1" applyAlignment="1">
      <alignment horizontal="center" vertical="top" wrapText="1"/>
    </xf>
    <xf numFmtId="0" fontId="2" fillId="7" borderId="2" xfId="1" applyNumberFormat="1" applyFont="1" applyFill="1" applyBorder="1" applyAlignment="1">
      <alignment horizontal="left" vertical="top" wrapText="1"/>
    </xf>
    <xf numFmtId="0" fontId="2" fillId="7" borderId="2" xfId="1" applyNumberFormat="1" applyFont="1" applyFill="1" applyBorder="1" applyAlignment="1">
      <alignment horizontal="center" vertical="top" wrapText="1"/>
    </xf>
    <xf numFmtId="9" fontId="2" fillId="7" borderId="2" xfId="0" applyNumberFormat="1" applyFont="1" applyFill="1" applyBorder="1" applyAlignment="1">
      <alignment horizontal="center" vertical="top"/>
    </xf>
    <xf numFmtId="165" fontId="3" fillId="7" borderId="2" xfId="1" applyNumberFormat="1" applyFont="1" applyFill="1" applyBorder="1" applyAlignment="1">
      <alignment horizontal="left" vertical="center" wrapText="1"/>
    </xf>
    <xf numFmtId="9" fontId="3" fillId="7" borderId="2" xfId="0" applyNumberFormat="1" applyFont="1" applyFill="1" applyBorder="1" applyAlignment="1">
      <alignment horizontal="right" vertical="center"/>
    </xf>
    <xf numFmtId="9" fontId="4" fillId="4" borderId="4" xfId="0" applyNumberFormat="1" applyFont="1" applyFill="1" applyBorder="1" applyAlignment="1">
      <alignment horizontal="center" vertical="top"/>
    </xf>
    <xf numFmtId="9" fontId="4" fillId="4" borderId="2" xfId="0" applyNumberFormat="1" applyFont="1" applyFill="1" applyBorder="1" applyAlignment="1">
      <alignment horizontal="center" vertical="top"/>
    </xf>
    <xf numFmtId="49" fontId="3" fillId="7" borderId="2" xfId="0" applyNumberFormat="1" applyFont="1" applyFill="1" applyBorder="1" applyAlignment="1">
      <alignment horizontal="center" vertical="center" wrapText="1"/>
    </xf>
    <xf numFmtId="9" fontId="2" fillId="7" borderId="2" xfId="0" applyNumberFormat="1" applyFont="1" applyFill="1" applyBorder="1" applyAlignment="1">
      <alignment horizontal="center" vertical="top" wrapText="1"/>
    </xf>
    <xf numFmtId="9" fontId="3" fillId="7" borderId="2" xfId="0" applyNumberFormat="1" applyFont="1" applyFill="1" applyBorder="1" applyAlignment="1">
      <alignment horizontal="right" vertical="center" wrapText="1"/>
    </xf>
    <xf numFmtId="0" fontId="5" fillId="0" borderId="0" xfId="0" applyFont="1" applyBorder="1"/>
    <xf numFmtId="0" fontId="0" fillId="0" borderId="0" xfId="0" applyFont="1" applyBorder="1"/>
    <xf numFmtId="0" fontId="22" fillId="0" borderId="0" xfId="0" applyFont="1" applyAlignment="1">
      <alignment horizontal="left" vertical="top" wrapText="1"/>
    </xf>
    <xf numFmtId="9" fontId="5" fillId="0" borderId="0" xfId="0" applyNumberFormat="1" applyFont="1" applyBorder="1" applyAlignment="1">
      <alignment vertical="center"/>
    </xf>
    <xf numFmtId="0" fontId="23" fillId="0" borderId="0" xfId="0" applyFont="1" applyBorder="1" applyAlignment="1">
      <alignment vertical="center" wrapText="1"/>
    </xf>
    <xf numFmtId="9" fontId="5" fillId="0" borderId="2" xfId="0" applyNumberFormat="1" applyFont="1" applyBorder="1" applyAlignment="1">
      <alignment vertical="center"/>
    </xf>
    <xf numFmtId="49" fontId="3" fillId="7" borderId="4" xfId="0" applyNumberFormat="1" applyFont="1" applyFill="1" applyBorder="1" applyAlignment="1">
      <alignment horizontal="center" vertical="center"/>
    </xf>
    <xf numFmtId="0" fontId="2" fillId="7" borderId="2" xfId="0" applyFont="1" applyFill="1" applyBorder="1" applyAlignment="1">
      <alignment horizontal="center" vertical="top" wrapText="1"/>
    </xf>
    <xf numFmtId="0" fontId="3" fillId="7" borderId="2" xfId="0" applyFont="1" applyFill="1" applyBorder="1" applyAlignment="1">
      <alignment horizontal="left" vertical="center" wrapText="1"/>
    </xf>
    <xf numFmtId="9" fontId="5" fillId="7" borderId="2" xfId="0" applyNumberFormat="1" applyFont="1" applyFill="1" applyBorder="1" applyAlignment="1">
      <alignment vertical="center"/>
    </xf>
    <xf numFmtId="0" fontId="5" fillId="7" borderId="0" xfId="0" applyFont="1" applyFill="1"/>
    <xf numFmtId="0" fontId="12" fillId="0" borderId="2" xfId="0" quotePrefix="1" applyFont="1" applyFill="1" applyBorder="1" applyAlignment="1">
      <alignment horizontal="left" vertical="top" wrapText="1"/>
    </xf>
    <xf numFmtId="0" fontId="30" fillId="0" borderId="0" xfId="0" applyFont="1" applyFill="1"/>
    <xf numFmtId="0" fontId="30" fillId="0" borderId="0" xfId="0" applyFont="1" applyFill="1" applyBorder="1"/>
    <xf numFmtId="49" fontId="32" fillId="0" borderId="0" xfId="0" applyNumberFormat="1" applyFont="1" applyFill="1" applyBorder="1" applyAlignment="1">
      <alignment horizontal="center" vertical="center" wrapText="1"/>
    </xf>
    <xf numFmtId="0" fontId="31" fillId="0" borderId="0" xfId="0" applyFont="1" applyFill="1" applyBorder="1"/>
    <xf numFmtId="0" fontId="31" fillId="0" borderId="0" xfId="0" applyFont="1" applyFill="1"/>
    <xf numFmtId="0" fontId="3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Alignment="1">
      <alignment horizontal="center" vertical="center"/>
    </xf>
    <xf numFmtId="0" fontId="31" fillId="0" borderId="0" xfId="0" applyFont="1" applyFill="1" applyBorder="1" applyAlignment="1">
      <alignment horizontal="center" vertical="center" wrapText="1"/>
    </xf>
    <xf numFmtId="9" fontId="36" fillId="2" borderId="56" xfId="0" applyNumberFormat="1" applyFont="1" applyFill="1" applyBorder="1" applyAlignment="1">
      <alignment horizontal="center" vertical="center" wrapText="1"/>
    </xf>
    <xf numFmtId="0" fontId="35" fillId="2" borderId="27" xfId="0" applyFont="1" applyFill="1" applyBorder="1" applyAlignment="1">
      <alignment horizontal="center" vertical="center"/>
    </xf>
    <xf numFmtId="49" fontId="35" fillId="2" borderId="28" xfId="0" applyNumberFormat="1" applyFont="1" applyFill="1" applyBorder="1" applyAlignment="1">
      <alignment horizontal="center" vertical="center" wrapText="1"/>
    </xf>
    <xf numFmtId="49" fontId="35" fillId="2" borderId="28" xfId="0" applyNumberFormat="1" applyFont="1" applyFill="1" applyBorder="1" applyAlignment="1">
      <alignment horizontal="center" vertical="center"/>
    </xf>
    <xf numFmtId="49" fontId="35" fillId="2" borderId="28" xfId="1" applyNumberFormat="1" applyFont="1" applyFill="1" applyBorder="1" applyAlignment="1">
      <alignment horizontal="center" vertical="center"/>
    </xf>
    <xf numFmtId="49" fontId="35" fillId="2" borderId="28" xfId="1" applyNumberFormat="1" applyFont="1" applyFill="1" applyBorder="1" applyAlignment="1">
      <alignment horizontal="center" vertical="top"/>
    </xf>
    <xf numFmtId="49" fontId="35" fillId="2" borderId="30" xfId="1" applyNumberFormat="1" applyFont="1" applyFill="1" applyBorder="1" applyAlignment="1">
      <alignment horizontal="center" vertical="center"/>
    </xf>
    <xf numFmtId="0" fontId="18" fillId="7" borderId="0" xfId="0" applyFont="1" applyFill="1" applyBorder="1"/>
    <xf numFmtId="0" fontId="18" fillId="7" borderId="0" xfId="0" applyFont="1" applyFill="1"/>
    <xf numFmtId="0" fontId="30" fillId="7" borderId="0" xfId="0" applyFont="1" applyFill="1" applyBorder="1"/>
    <xf numFmtId="0" fontId="30" fillId="7" borderId="0" xfId="0" applyFont="1" applyFill="1"/>
    <xf numFmtId="0" fontId="18" fillId="0" borderId="27" xfId="0" applyFont="1" applyFill="1" applyBorder="1" applyAlignment="1">
      <alignment horizontal="center" vertical="top"/>
    </xf>
    <xf numFmtId="0" fontId="18" fillId="0" borderId="28" xfId="0" applyFont="1" applyFill="1" applyBorder="1" applyAlignment="1">
      <alignment horizontal="left" vertical="top" wrapText="1"/>
    </xf>
    <xf numFmtId="0" fontId="18" fillId="7" borderId="28" xfId="0" applyFont="1" applyFill="1" applyBorder="1" applyAlignment="1">
      <alignment horizontal="left" vertical="top" wrapText="1"/>
    </xf>
    <xf numFmtId="164" fontId="18" fillId="7" borderId="28" xfId="1" applyNumberFormat="1" applyFont="1" applyFill="1" applyBorder="1" applyAlignment="1" applyProtection="1">
      <alignment horizontal="center" vertical="top" wrapText="1"/>
    </xf>
    <xf numFmtId="43" fontId="18" fillId="7" borderId="28" xfId="1" applyFont="1" applyFill="1" applyBorder="1" applyAlignment="1">
      <alignment horizontal="center" vertical="top" wrapText="1"/>
    </xf>
    <xf numFmtId="0" fontId="18" fillId="7" borderId="28" xfId="0" applyFont="1" applyFill="1" applyBorder="1" applyAlignment="1">
      <alignment horizontal="center" vertical="top" wrapText="1"/>
    </xf>
    <xf numFmtId="43" fontId="18" fillId="7" borderId="28" xfId="1" applyFont="1" applyFill="1" applyBorder="1" applyAlignment="1">
      <alignment horizontal="center" vertical="top"/>
    </xf>
    <xf numFmtId="43" fontId="30" fillId="7" borderId="54" xfId="1" applyFont="1" applyFill="1" applyBorder="1" applyAlignment="1">
      <alignment horizontal="center" vertical="top"/>
    </xf>
    <xf numFmtId="0" fontId="18" fillId="7" borderId="30" xfId="5" applyFont="1" applyFill="1" applyBorder="1" applyAlignment="1">
      <alignment horizontal="left" vertical="top" wrapText="1"/>
    </xf>
    <xf numFmtId="0" fontId="30" fillId="7" borderId="28" xfId="0" applyFont="1" applyFill="1" applyBorder="1" applyAlignment="1">
      <alignment horizontal="left" vertical="top" wrapText="1"/>
    </xf>
    <xf numFmtId="0" fontId="40" fillId="7" borderId="22" xfId="0" applyFont="1" applyFill="1" applyBorder="1" applyAlignment="1">
      <alignment horizontal="left" vertical="top" wrapText="1"/>
    </xf>
    <xf numFmtId="43" fontId="30" fillId="7" borderId="45" xfId="1" applyFont="1" applyFill="1" applyBorder="1" applyAlignment="1">
      <alignment horizontal="center" vertical="top"/>
    </xf>
    <xf numFmtId="1" fontId="18" fillId="7" borderId="34" xfId="1" applyNumberFormat="1" applyFont="1" applyFill="1" applyBorder="1" applyAlignment="1">
      <alignment vertical="top" wrapText="1"/>
    </xf>
    <xf numFmtId="43" fontId="30" fillId="7" borderId="9" xfId="1" applyFont="1" applyFill="1" applyBorder="1" applyAlignment="1">
      <alignment horizontal="center" vertical="top"/>
    </xf>
    <xf numFmtId="1" fontId="18" fillId="7" borderId="7" xfId="1" applyNumberFormat="1" applyFont="1" applyFill="1" applyBorder="1" applyAlignment="1">
      <alignment vertical="top" wrapText="1"/>
    </xf>
    <xf numFmtId="1" fontId="40" fillId="7" borderId="7" xfId="1" applyNumberFormat="1" applyFont="1" applyFill="1" applyBorder="1" applyAlignment="1">
      <alignment vertical="top" wrapText="1"/>
    </xf>
    <xf numFmtId="1" fontId="18" fillId="7" borderId="23" xfId="1" applyNumberFormat="1" applyFont="1" applyFill="1" applyBorder="1" applyAlignment="1">
      <alignment vertical="top" wrapText="1"/>
    </xf>
    <xf numFmtId="43" fontId="30" fillId="7" borderId="34" xfId="1" applyFont="1" applyFill="1" applyBorder="1" applyAlignment="1">
      <alignment horizontal="center" vertical="top"/>
    </xf>
    <xf numFmtId="43" fontId="30" fillId="7" borderId="35" xfId="1" applyFont="1" applyFill="1" applyBorder="1" applyAlignment="1">
      <alignment horizontal="center" vertical="top"/>
    </xf>
    <xf numFmtId="43" fontId="30" fillId="7" borderId="39" xfId="1" applyFont="1" applyFill="1" applyBorder="1" applyAlignment="1">
      <alignment horizontal="center" vertical="top"/>
    </xf>
    <xf numFmtId="1" fontId="30" fillId="7" borderId="34" xfId="1" applyNumberFormat="1" applyFont="1" applyFill="1" applyBorder="1" applyAlignment="1">
      <alignment vertical="top" wrapText="1"/>
    </xf>
    <xf numFmtId="43" fontId="30" fillId="7" borderId="23" xfId="1" applyFont="1" applyFill="1" applyBorder="1" applyAlignment="1">
      <alignment horizontal="center" vertical="top"/>
    </xf>
    <xf numFmtId="1" fontId="30" fillId="7" borderId="23" xfId="1" applyNumberFormat="1" applyFont="1" applyFill="1" applyBorder="1" applyAlignment="1">
      <alignment vertical="top" wrapText="1"/>
    </xf>
    <xf numFmtId="0" fontId="40" fillId="7" borderId="21" xfId="0" applyFont="1" applyFill="1" applyBorder="1" applyAlignment="1">
      <alignment horizontal="left" vertical="top" wrapText="1"/>
    </xf>
    <xf numFmtId="0" fontId="18" fillId="7" borderId="6" xfId="5" applyFont="1" applyFill="1" applyBorder="1" applyAlignment="1">
      <alignment horizontal="left" vertical="top" wrapText="1"/>
    </xf>
    <xf numFmtId="164" fontId="18" fillId="7" borderId="28" xfId="1" applyNumberFormat="1" applyFont="1" applyFill="1" applyBorder="1" applyAlignment="1" applyProtection="1">
      <alignment horizontal="left" vertical="top" wrapText="1"/>
    </xf>
    <xf numFmtId="43" fontId="18" fillId="7" borderId="28" xfId="1" applyFont="1" applyFill="1" applyBorder="1" applyAlignment="1">
      <alignment horizontal="left" vertical="top" wrapText="1"/>
    </xf>
    <xf numFmtId="0" fontId="18" fillId="7" borderId="29" xfId="0" applyFont="1" applyFill="1" applyBorder="1" applyAlignment="1">
      <alignment horizontal="center" vertical="top"/>
    </xf>
    <xf numFmtId="1" fontId="18" fillId="7" borderId="28" xfId="1" applyNumberFormat="1" applyFont="1" applyFill="1" applyBorder="1" applyAlignment="1">
      <alignment horizontal="center" vertical="top"/>
    </xf>
    <xf numFmtId="0" fontId="40" fillId="7" borderId="25" xfId="0" applyFont="1" applyFill="1" applyBorder="1" applyAlignment="1">
      <alignment vertical="top" wrapText="1"/>
    </xf>
    <xf numFmtId="0" fontId="40" fillId="7" borderId="25" xfId="0" applyFont="1" applyFill="1" applyBorder="1"/>
    <xf numFmtId="0" fontId="18" fillId="0" borderId="27" xfId="0" applyFont="1" applyFill="1" applyBorder="1" applyAlignment="1">
      <alignment vertical="top"/>
    </xf>
    <xf numFmtId="0" fontId="18" fillId="0" borderId="28" xfId="0" applyFont="1" applyFill="1" applyBorder="1" applyAlignment="1">
      <alignment vertical="top" wrapText="1"/>
    </xf>
    <xf numFmtId="0" fontId="18" fillId="7" borderId="28" xfId="0" applyFont="1" applyFill="1" applyBorder="1" applyAlignment="1">
      <alignment vertical="top" wrapText="1"/>
    </xf>
    <xf numFmtId="164" fontId="18" fillId="7" borderId="28" xfId="1" applyNumberFormat="1" applyFont="1" applyFill="1" applyBorder="1" applyAlignment="1" applyProtection="1">
      <alignment vertical="top" wrapText="1"/>
    </xf>
    <xf numFmtId="43" fontId="18" fillId="7" borderId="28" xfId="1" applyFont="1" applyFill="1" applyBorder="1" applyAlignment="1">
      <alignment vertical="top" wrapText="1"/>
    </xf>
    <xf numFmtId="0" fontId="18" fillId="7" borderId="29" xfId="0" applyFont="1" applyFill="1" applyBorder="1" applyAlignment="1">
      <alignment vertical="top"/>
    </xf>
    <xf numFmtId="0" fontId="18" fillId="7" borderId="30" xfId="5" applyFont="1" applyFill="1" applyBorder="1" applyAlignment="1">
      <alignment vertical="top" wrapText="1"/>
    </xf>
    <xf numFmtId="1" fontId="18" fillId="7" borderId="28" xfId="1" applyNumberFormat="1" applyFont="1" applyFill="1" applyBorder="1" applyAlignment="1">
      <alignment vertical="top"/>
    </xf>
    <xf numFmtId="1" fontId="18" fillId="7" borderId="34" xfId="1" applyNumberFormat="1" applyFont="1" applyFill="1" applyBorder="1" applyAlignment="1">
      <alignment vertical="top"/>
    </xf>
    <xf numFmtId="1" fontId="18" fillId="7" borderId="23" xfId="1" applyNumberFormat="1" applyFont="1" applyFill="1" applyBorder="1" applyAlignment="1">
      <alignment vertical="top"/>
    </xf>
    <xf numFmtId="43" fontId="30" fillId="7" borderId="11" xfId="1" applyFont="1" applyFill="1" applyBorder="1" applyAlignment="1">
      <alignment horizontal="center" vertical="top"/>
    </xf>
    <xf numFmtId="1" fontId="18" fillId="7" borderId="7" xfId="1" applyNumberFormat="1" applyFont="1" applyFill="1" applyBorder="1" applyAlignment="1">
      <alignment vertical="top"/>
    </xf>
    <xf numFmtId="0" fontId="40" fillId="7" borderId="22" xfId="0" applyFont="1" applyFill="1" applyBorder="1" applyAlignment="1">
      <alignment vertical="top" wrapText="1"/>
    </xf>
    <xf numFmtId="0" fontId="18" fillId="7" borderId="34" xfId="0" applyFont="1" applyFill="1" applyBorder="1" applyAlignment="1">
      <alignment vertical="top" wrapText="1"/>
    </xf>
    <xf numFmtId="164" fontId="18" fillId="7" borderId="34" xfId="1" applyNumberFormat="1" applyFont="1" applyFill="1" applyBorder="1" applyAlignment="1" applyProtection="1">
      <alignment vertical="top" wrapText="1"/>
    </xf>
    <xf numFmtId="43" fontId="18" fillId="7" borderId="34" xfId="1" applyFont="1" applyFill="1" applyBorder="1" applyAlignment="1">
      <alignment vertical="top" wrapText="1"/>
    </xf>
    <xf numFmtId="0" fontId="18" fillId="7" borderId="34" xfId="0" applyFont="1" applyFill="1" applyBorder="1" applyAlignment="1">
      <alignment vertical="top"/>
    </xf>
    <xf numFmtId="0" fontId="40" fillId="7" borderId="25" xfId="0" applyFont="1" applyFill="1" applyBorder="1" applyAlignment="1"/>
    <xf numFmtId="0" fontId="18" fillId="7" borderId="23" xfId="0" applyFont="1" applyFill="1" applyBorder="1" applyAlignment="1">
      <alignment vertical="top" wrapText="1"/>
    </xf>
    <xf numFmtId="164" fontId="18" fillId="7" borderId="23" xfId="1" applyNumberFormat="1" applyFont="1" applyFill="1" applyBorder="1" applyAlignment="1" applyProtection="1">
      <alignment vertical="top" wrapText="1"/>
    </xf>
    <xf numFmtId="43" fontId="18" fillId="7" borderId="23" xfId="1" applyFont="1" applyFill="1" applyBorder="1" applyAlignment="1">
      <alignment vertical="top" wrapText="1"/>
    </xf>
    <xf numFmtId="0" fontId="18" fillId="7" borderId="23" xfId="0" applyFont="1" applyFill="1" applyBorder="1" applyAlignment="1">
      <alignment vertical="top"/>
    </xf>
    <xf numFmtId="0" fontId="40" fillId="7" borderId="21" xfId="0" applyFont="1" applyFill="1" applyBorder="1" applyAlignment="1">
      <alignment horizontal="center"/>
    </xf>
    <xf numFmtId="164" fontId="30" fillId="7" borderId="28" xfId="1" applyNumberFormat="1" applyFont="1" applyFill="1" applyBorder="1" applyAlignment="1" applyProtection="1">
      <alignment horizontal="left" vertical="top" wrapText="1"/>
    </xf>
    <xf numFmtId="43" fontId="30" fillId="7" borderId="28" xfId="1" applyFont="1" applyFill="1" applyBorder="1" applyAlignment="1">
      <alignment horizontal="left" vertical="top" wrapText="1"/>
    </xf>
    <xf numFmtId="0" fontId="30" fillId="7" borderId="28" xfId="0" applyFont="1" applyFill="1" applyBorder="1" applyAlignment="1">
      <alignment horizontal="center" vertical="top" wrapText="1"/>
    </xf>
    <xf numFmtId="0" fontId="30" fillId="7" borderId="29" xfId="0" applyFont="1" applyFill="1" applyBorder="1" applyAlignment="1">
      <alignment horizontal="center" vertical="top"/>
    </xf>
    <xf numFmtId="0" fontId="30" fillId="7" borderId="30" xfId="5" applyFont="1" applyFill="1" applyBorder="1" applyAlignment="1">
      <alignment horizontal="left" vertical="top" wrapText="1"/>
    </xf>
    <xf numFmtId="0" fontId="30" fillId="7" borderId="31" xfId="0" applyFont="1" applyFill="1" applyBorder="1" applyAlignment="1">
      <alignment horizontal="left" vertical="top" wrapText="1"/>
    </xf>
    <xf numFmtId="1" fontId="39" fillId="7" borderId="34" xfId="9" applyNumberFormat="1" applyFont="1" applyFill="1" applyBorder="1" applyAlignment="1">
      <alignment vertical="top"/>
    </xf>
    <xf numFmtId="0" fontId="40" fillId="7" borderId="22" xfId="0" applyFont="1" applyFill="1" applyBorder="1" applyAlignment="1">
      <alignment horizontal="left" vertical="top" wrapText="1"/>
    </xf>
    <xf numFmtId="0" fontId="35" fillId="2" borderId="33" xfId="0" applyFont="1" applyFill="1" applyBorder="1" applyAlignment="1">
      <alignment horizontal="center" vertical="center"/>
    </xf>
    <xf numFmtId="0" fontId="34" fillId="0" borderId="32" xfId="0" applyFont="1" applyFill="1" applyBorder="1" applyAlignment="1">
      <alignment vertical="top"/>
    </xf>
    <xf numFmtId="49" fontId="35" fillId="2" borderId="34" xfId="0" applyNumberFormat="1" applyFont="1" applyFill="1" applyBorder="1" applyAlignment="1">
      <alignment horizontal="center" vertical="center" wrapText="1"/>
    </xf>
    <xf numFmtId="49" fontId="35" fillId="2" borderId="34" xfId="0" applyNumberFormat="1" applyFont="1" applyFill="1" applyBorder="1" applyAlignment="1">
      <alignment horizontal="center" vertical="center"/>
    </xf>
    <xf numFmtId="49" fontId="35" fillId="2" borderId="34" xfId="1" applyNumberFormat="1" applyFont="1" applyFill="1" applyBorder="1" applyAlignment="1">
      <alignment vertical="center"/>
    </xf>
    <xf numFmtId="49" fontId="35" fillId="2" borderId="42" xfId="0" applyNumberFormat="1" applyFont="1" applyFill="1" applyBorder="1" applyAlignment="1">
      <alignment horizontal="center" vertical="center"/>
    </xf>
    <xf numFmtId="49" fontId="35" fillId="2" borderId="40" xfId="0" applyNumberFormat="1" applyFont="1" applyFill="1" applyBorder="1" applyAlignment="1">
      <alignment horizontal="center" vertical="center"/>
    </xf>
    <xf numFmtId="49" fontId="35" fillId="2" borderId="34" xfId="1" applyNumberFormat="1" applyFont="1" applyFill="1" applyBorder="1" applyAlignment="1">
      <alignment horizontal="center" vertical="center"/>
    </xf>
    <xf numFmtId="49" fontId="35" fillId="2" borderId="34" xfId="1" applyNumberFormat="1" applyFont="1" applyFill="1" applyBorder="1" applyAlignment="1">
      <alignment horizontal="center" vertical="top"/>
    </xf>
    <xf numFmtId="49" fontId="35" fillId="2" borderId="40" xfId="1" applyNumberFormat="1" applyFont="1" applyFill="1" applyBorder="1" applyAlignment="1">
      <alignment horizontal="center" vertical="center"/>
    </xf>
    <xf numFmtId="1" fontId="40" fillId="7" borderId="5" xfId="1" applyNumberFormat="1" applyFont="1" applyFill="1" applyBorder="1" applyAlignment="1">
      <alignment vertical="top" wrapText="1"/>
    </xf>
    <xf numFmtId="1" fontId="40" fillId="7" borderId="17" xfId="1" applyNumberFormat="1" applyFont="1" applyFill="1" applyBorder="1" applyAlignment="1">
      <alignment vertical="top" wrapText="1"/>
    </xf>
    <xf numFmtId="0" fontId="18" fillId="7" borderId="7" xfId="0" applyFont="1" applyFill="1" applyBorder="1" applyAlignment="1">
      <alignment horizontal="left" vertical="top" wrapText="1"/>
    </xf>
    <xf numFmtId="0" fontId="30" fillId="0" borderId="27" xfId="0" applyFont="1" applyBorder="1" applyAlignment="1">
      <alignment horizontal="center" vertical="top"/>
    </xf>
    <xf numFmtId="0" fontId="30" fillId="0" borderId="28" xfId="0" applyFont="1" applyBorder="1" applyAlignment="1">
      <alignment horizontal="left" vertical="top" wrapText="1"/>
    </xf>
    <xf numFmtId="1" fontId="18" fillId="7" borderId="2" xfId="1" applyNumberFormat="1" applyFont="1" applyFill="1" applyBorder="1" applyAlignment="1">
      <alignment vertical="top"/>
    </xf>
    <xf numFmtId="0" fontId="42" fillId="7" borderId="30" xfId="5" applyFont="1" applyFill="1" applyBorder="1" applyAlignment="1">
      <alignment horizontal="left" vertical="top" wrapText="1"/>
    </xf>
    <xf numFmtId="0" fontId="31" fillId="7" borderId="2" xfId="5" applyFont="1" applyFill="1" applyBorder="1" applyAlignment="1">
      <alignment horizontal="left" vertical="top" wrapText="1"/>
    </xf>
    <xf numFmtId="0" fontId="46" fillId="7" borderId="7" xfId="0" applyFont="1" applyFill="1" applyBorder="1" applyAlignment="1">
      <alignment horizontal="left" vertical="top" wrapText="1"/>
    </xf>
    <xf numFmtId="1" fontId="18" fillId="0" borderId="1" xfId="1" applyNumberFormat="1" applyFont="1" applyFill="1" applyBorder="1" applyAlignment="1">
      <alignment vertical="top" wrapText="1"/>
    </xf>
    <xf numFmtId="1" fontId="18" fillId="0" borderId="15" xfId="1" applyNumberFormat="1" applyFont="1" applyFill="1" applyBorder="1" applyAlignment="1">
      <alignment vertical="top" wrapText="1"/>
    </xf>
    <xf numFmtId="1" fontId="18" fillId="0" borderId="34" xfId="1" applyNumberFormat="1" applyFont="1" applyFill="1" applyBorder="1" applyAlignment="1">
      <alignment vertical="top" wrapText="1"/>
    </xf>
    <xf numFmtId="165" fontId="18" fillId="7" borderId="23" xfId="1" applyNumberFormat="1" applyFont="1" applyFill="1" applyBorder="1" applyAlignment="1">
      <alignment horizontal="center" vertical="top"/>
    </xf>
    <xf numFmtId="0" fontId="18" fillId="7" borderId="0" xfId="0" applyFont="1" applyFill="1" applyAlignment="1">
      <alignment wrapText="1"/>
    </xf>
    <xf numFmtId="0" fontId="30" fillId="7" borderId="6" xfId="5" applyFont="1" applyFill="1" applyBorder="1" applyAlignment="1">
      <alignment horizontal="left" vertical="top" wrapText="1"/>
    </xf>
    <xf numFmtId="0" fontId="30" fillId="7" borderId="7" xfId="0" applyFont="1" applyFill="1" applyBorder="1" applyAlignment="1">
      <alignment horizontal="left" vertical="top" wrapText="1"/>
    </xf>
    <xf numFmtId="1" fontId="30" fillId="7" borderId="7" xfId="1" applyNumberFormat="1" applyFont="1" applyFill="1" applyBorder="1" applyAlignment="1">
      <alignment vertical="top" wrapText="1"/>
    </xf>
    <xf numFmtId="0" fontId="30" fillId="7" borderId="21" xfId="0" applyFont="1" applyFill="1" applyBorder="1" applyAlignment="1">
      <alignment horizontal="left" vertical="top" wrapText="1"/>
    </xf>
    <xf numFmtId="0" fontId="40" fillId="7" borderId="21" xfId="0" applyFont="1" applyFill="1" applyBorder="1" applyAlignment="1">
      <alignment horizontal="left" vertical="top" wrapText="1"/>
    </xf>
    <xf numFmtId="0" fontId="30" fillId="7" borderId="41" xfId="5" applyFont="1" applyFill="1" applyBorder="1" applyAlignment="1">
      <alignment horizontal="left" vertical="top" wrapText="1"/>
    </xf>
    <xf numFmtId="0" fontId="30" fillId="7" borderId="23" xfId="0" applyFont="1" applyFill="1" applyBorder="1" applyAlignment="1">
      <alignment horizontal="left" vertical="top" wrapText="1"/>
    </xf>
    <xf numFmtId="1" fontId="30" fillId="7" borderId="34" xfId="1" applyNumberFormat="1" applyFont="1" applyFill="1" applyBorder="1" applyAlignment="1">
      <alignment vertical="top"/>
    </xf>
    <xf numFmtId="0" fontId="30" fillId="7" borderId="6" xfId="5" applyFont="1" applyFill="1" applyBorder="1" applyAlignment="1">
      <alignment horizontal="left" vertical="top" wrapText="1"/>
    </xf>
    <xf numFmtId="0" fontId="30" fillId="7" borderId="7" xfId="0" applyFont="1" applyFill="1" applyBorder="1" applyAlignment="1">
      <alignment horizontal="left" vertical="top" wrapText="1"/>
    </xf>
    <xf numFmtId="1" fontId="30" fillId="7" borderId="7" xfId="1" applyNumberFormat="1" applyFont="1" applyFill="1" applyBorder="1" applyAlignment="1">
      <alignment vertical="top"/>
    </xf>
    <xf numFmtId="0" fontId="30" fillId="7" borderId="21" xfId="0" applyFont="1" applyFill="1" applyBorder="1" applyAlignment="1">
      <alignment horizontal="left" vertical="top" wrapText="1"/>
    </xf>
    <xf numFmtId="164" fontId="30" fillId="7" borderId="34" xfId="1" applyNumberFormat="1" applyFont="1" applyFill="1" applyBorder="1" applyAlignment="1" applyProtection="1">
      <alignment vertical="top" wrapText="1"/>
    </xf>
    <xf numFmtId="43" fontId="30" fillId="7" borderId="34" xfId="1" applyFont="1" applyFill="1" applyBorder="1" applyAlignment="1">
      <alignment vertical="top" wrapText="1"/>
    </xf>
    <xf numFmtId="0" fontId="30" fillId="7" borderId="34" xfId="0" applyFont="1" applyFill="1" applyBorder="1" applyAlignment="1">
      <alignment vertical="top" wrapText="1"/>
    </xf>
    <xf numFmtId="0" fontId="30" fillId="7" borderId="34" xfId="0" applyFont="1" applyFill="1" applyBorder="1" applyAlignment="1">
      <alignment vertical="top"/>
    </xf>
    <xf numFmtId="1" fontId="30" fillId="7" borderId="42" xfId="1" applyNumberFormat="1" applyFont="1" applyFill="1" applyBorder="1" applyAlignment="1">
      <alignment vertical="top"/>
    </xf>
    <xf numFmtId="0" fontId="30" fillId="7" borderId="25" xfId="0" applyFont="1" applyFill="1" applyBorder="1" applyAlignment="1">
      <alignment vertical="top" wrapText="1"/>
    </xf>
    <xf numFmtId="164" fontId="30" fillId="7" borderId="23" xfId="1" applyNumberFormat="1" applyFont="1" applyFill="1" applyBorder="1" applyAlignment="1" applyProtection="1">
      <alignment vertical="top" wrapText="1"/>
    </xf>
    <xf numFmtId="43" fontId="30" fillId="7" borderId="23" xfId="1" applyFont="1" applyFill="1" applyBorder="1" applyAlignment="1">
      <alignment vertical="top" wrapText="1"/>
    </xf>
    <xf numFmtId="0" fontId="30" fillId="7" borderId="23" xfId="0" applyFont="1" applyFill="1" applyBorder="1" applyAlignment="1">
      <alignment vertical="top" wrapText="1"/>
    </xf>
    <xf numFmtId="0" fontId="30" fillId="7" borderId="23" xfId="0" applyFont="1" applyFill="1" applyBorder="1" applyAlignment="1">
      <alignment vertical="top"/>
    </xf>
    <xf numFmtId="1" fontId="30" fillId="7" borderId="43" xfId="1" applyNumberFormat="1" applyFont="1" applyFill="1" applyBorder="1" applyAlignment="1">
      <alignment vertical="top"/>
    </xf>
    <xf numFmtId="1" fontId="30" fillId="7" borderId="23" xfId="1" applyNumberFormat="1" applyFont="1" applyFill="1" applyBorder="1" applyAlignment="1">
      <alignment vertical="top"/>
    </xf>
    <xf numFmtId="0" fontId="18" fillId="7" borderId="27" xfId="0" applyFont="1" applyFill="1" applyBorder="1" applyAlignment="1">
      <alignment horizontal="center" vertical="top"/>
    </xf>
    <xf numFmtId="0" fontId="18" fillId="7" borderId="28" xfId="0" applyFont="1" applyFill="1" applyBorder="1" applyAlignment="1">
      <alignment horizontal="center" vertical="top"/>
    </xf>
    <xf numFmtId="1" fontId="30" fillId="7" borderId="28" xfId="0" applyNumberFormat="1" applyFont="1" applyFill="1" applyBorder="1" applyAlignment="1">
      <alignment horizontal="right" vertical="top" wrapText="1"/>
    </xf>
    <xf numFmtId="1" fontId="18" fillId="7" borderId="28" xfId="1" applyNumberFormat="1" applyFont="1" applyFill="1" applyBorder="1" applyAlignment="1">
      <alignment horizontal="right" vertical="top" wrapText="1"/>
    </xf>
    <xf numFmtId="1" fontId="18" fillId="7" borderId="28" xfId="1" applyNumberFormat="1" applyFont="1" applyFill="1" applyBorder="1" applyAlignment="1">
      <alignment vertical="top" wrapText="1"/>
    </xf>
    <xf numFmtId="1" fontId="30" fillId="7" borderId="28" xfId="1" applyNumberFormat="1" applyFont="1" applyFill="1" applyBorder="1" applyAlignment="1">
      <alignment horizontal="center" vertical="top"/>
    </xf>
    <xf numFmtId="0" fontId="18" fillId="7" borderId="34" xfId="0" applyFont="1" applyFill="1" applyBorder="1" applyAlignment="1">
      <alignment horizontal="left" vertical="top" wrapText="1"/>
    </xf>
    <xf numFmtId="0" fontId="18" fillId="7" borderId="23" xfId="0" applyFont="1" applyFill="1" applyBorder="1" applyAlignment="1">
      <alignment horizontal="left" vertical="top" wrapText="1"/>
    </xf>
    <xf numFmtId="0" fontId="18" fillId="7" borderId="34" xfId="0" applyFont="1" applyFill="1" applyBorder="1" applyAlignment="1">
      <alignment horizontal="center" vertical="top" wrapText="1"/>
    </xf>
    <xf numFmtId="0" fontId="18" fillId="7" borderId="23" xfId="0" applyFont="1" applyFill="1" applyBorder="1" applyAlignment="1">
      <alignment horizontal="center" vertical="top" wrapText="1"/>
    </xf>
    <xf numFmtId="0" fontId="18" fillId="7" borderId="34" xfId="0" applyFont="1" applyFill="1" applyBorder="1" applyAlignment="1">
      <alignment horizontal="center" vertical="top"/>
    </xf>
    <xf numFmtId="0" fontId="18" fillId="7" borderId="23" xfId="0" applyFont="1" applyFill="1" applyBorder="1" applyAlignment="1">
      <alignment horizontal="center" vertical="top"/>
    </xf>
    <xf numFmtId="164" fontId="18" fillId="7" borderId="34" xfId="1" applyNumberFormat="1" applyFont="1" applyFill="1" applyBorder="1" applyAlignment="1" applyProtection="1">
      <alignment horizontal="center" vertical="top" wrapText="1"/>
    </xf>
    <xf numFmtId="43" fontId="18" fillId="7" borderId="34" xfId="1" applyFont="1" applyFill="1" applyBorder="1" applyAlignment="1">
      <alignment horizontal="center" vertical="top" wrapText="1"/>
    </xf>
    <xf numFmtId="0" fontId="18" fillId="0" borderId="33" xfId="0" applyFont="1" applyFill="1" applyBorder="1" applyAlignment="1">
      <alignment horizontal="center" vertical="top"/>
    </xf>
    <xf numFmtId="0" fontId="18" fillId="0" borderId="38" xfId="0" applyFont="1" applyFill="1" applyBorder="1" applyAlignment="1">
      <alignment horizontal="center" vertical="top"/>
    </xf>
    <xf numFmtId="164" fontId="18" fillId="7" borderId="23" xfId="1" applyNumberFormat="1" applyFont="1" applyFill="1" applyBorder="1" applyAlignment="1" applyProtection="1">
      <alignment horizontal="center" vertical="top" wrapText="1"/>
    </xf>
    <xf numFmtId="43" fontId="18" fillId="7" borderId="23" xfId="1" applyFont="1" applyFill="1" applyBorder="1" applyAlignment="1">
      <alignment horizontal="center" vertical="top" wrapText="1"/>
    </xf>
    <xf numFmtId="43" fontId="18" fillId="7" borderId="34" xfId="1" applyFont="1" applyFill="1" applyBorder="1" applyAlignment="1">
      <alignment horizontal="center" vertical="top"/>
    </xf>
    <xf numFmtId="43" fontId="18" fillId="7" borderId="23" xfId="1" applyFont="1" applyFill="1" applyBorder="1" applyAlignment="1">
      <alignment horizontal="center" vertical="top"/>
    </xf>
    <xf numFmtId="49" fontId="18" fillId="7" borderId="23" xfId="0" applyNumberFormat="1" applyFont="1" applyFill="1" applyBorder="1" applyAlignment="1">
      <alignment horizontal="center" vertical="top"/>
    </xf>
    <xf numFmtId="43" fontId="18" fillId="7" borderId="7" xfId="1" applyFont="1" applyFill="1" applyBorder="1" applyAlignment="1">
      <alignment horizontal="center" vertical="top"/>
    </xf>
    <xf numFmtId="43" fontId="30" fillId="7" borderId="7" xfId="1" applyFont="1" applyFill="1" applyBorder="1" applyAlignment="1">
      <alignment horizontal="center" vertical="top"/>
    </xf>
    <xf numFmtId="43" fontId="30" fillId="7" borderId="31" xfId="1" applyFont="1" applyFill="1" applyBorder="1" applyAlignment="1">
      <alignment horizontal="center" vertical="top"/>
    </xf>
    <xf numFmtId="43" fontId="30" fillId="7" borderId="35" xfId="1" applyFont="1" applyFill="1" applyBorder="1" applyAlignment="1">
      <alignment vertical="top"/>
    </xf>
    <xf numFmtId="43" fontId="30" fillId="7" borderId="11" xfId="1" applyFont="1" applyFill="1" applyBorder="1" applyAlignment="1">
      <alignment vertical="top"/>
    </xf>
    <xf numFmtId="43" fontId="30" fillId="7" borderId="39" xfId="1" applyFont="1" applyFill="1" applyBorder="1" applyAlignment="1">
      <alignment vertical="top"/>
    </xf>
    <xf numFmtId="43" fontId="30" fillId="7" borderId="21" xfId="1" applyFont="1" applyFill="1" applyBorder="1" applyAlignment="1">
      <alignment horizontal="center" vertical="top"/>
    </xf>
    <xf numFmtId="43" fontId="30" fillId="7" borderId="51" xfId="1" applyFont="1" applyFill="1" applyBorder="1" applyAlignment="1">
      <alignment horizontal="center" vertical="top"/>
    </xf>
    <xf numFmtId="43" fontId="30" fillId="7" borderId="4" xfId="1" applyFont="1" applyFill="1" applyBorder="1" applyAlignment="1">
      <alignment horizontal="center" vertical="top"/>
    </xf>
    <xf numFmtId="43" fontId="30" fillId="7" borderId="47" xfId="1" applyFont="1" applyFill="1" applyBorder="1" applyAlignment="1">
      <alignment horizontal="center" vertical="top"/>
    </xf>
    <xf numFmtId="43" fontId="30" fillId="7" borderId="53" xfId="1" applyFont="1" applyFill="1" applyBorder="1" applyAlignment="1">
      <alignment horizontal="center" vertical="top"/>
    </xf>
    <xf numFmtId="43" fontId="30" fillId="7" borderId="47" xfId="1" applyFont="1" applyFill="1" applyBorder="1" applyAlignment="1">
      <alignment vertical="top"/>
    </xf>
    <xf numFmtId="43" fontId="30" fillId="7" borderId="51" xfId="1" applyFont="1" applyFill="1" applyBorder="1" applyAlignment="1">
      <alignment vertical="top"/>
    </xf>
    <xf numFmtId="43" fontId="30" fillId="7" borderId="16" xfId="1" applyFont="1" applyFill="1" applyBorder="1" applyAlignment="1">
      <alignment horizontal="center" vertical="top"/>
    </xf>
    <xf numFmtId="43" fontId="30" fillId="7" borderId="18" xfId="1" applyFont="1" applyFill="1" applyBorder="1" applyAlignment="1">
      <alignment horizontal="center" vertical="top"/>
    </xf>
    <xf numFmtId="43" fontId="30" fillId="7" borderId="28" xfId="1" applyFont="1" applyFill="1" applyBorder="1" applyAlignment="1">
      <alignment horizontal="center" vertical="top"/>
    </xf>
    <xf numFmtId="0" fontId="30" fillId="0" borderId="27" xfId="0" applyFont="1" applyFill="1" applyBorder="1" applyAlignment="1">
      <alignment horizontal="center" vertical="top"/>
    </xf>
    <xf numFmtId="0" fontId="30" fillId="0" borderId="28" xfId="0" applyFont="1" applyFill="1" applyBorder="1" applyAlignment="1">
      <alignment horizontal="left" vertical="top" wrapText="1"/>
    </xf>
    <xf numFmtId="164" fontId="30" fillId="7" borderId="28" xfId="1" applyNumberFormat="1" applyFont="1" applyFill="1" applyBorder="1" applyAlignment="1" applyProtection="1">
      <alignment horizontal="center" vertical="top" wrapText="1"/>
    </xf>
    <xf numFmtId="43" fontId="30" fillId="7" borderId="28" xfId="1" applyNumberFormat="1" applyFont="1" applyFill="1" applyBorder="1" applyAlignment="1">
      <alignment horizontal="center" vertical="top" wrapText="1"/>
    </xf>
    <xf numFmtId="43" fontId="30" fillId="7" borderId="31" xfId="1" applyFont="1" applyFill="1" applyBorder="1" applyAlignment="1">
      <alignment vertical="top"/>
    </xf>
    <xf numFmtId="43" fontId="30" fillId="7" borderId="28" xfId="1" applyFont="1" applyFill="1" applyBorder="1" applyAlignment="1">
      <alignment horizontal="center" vertical="top" wrapText="1"/>
    </xf>
    <xf numFmtId="0" fontId="30" fillId="7" borderId="28" xfId="0" applyFont="1" applyFill="1" applyBorder="1" applyAlignment="1">
      <alignment horizontal="center" vertical="top"/>
    </xf>
    <xf numFmtId="49" fontId="18" fillId="7" borderId="34" xfId="0" applyNumberFormat="1" applyFont="1" applyFill="1" applyBorder="1" applyAlignment="1">
      <alignment horizontal="center" vertical="top"/>
    </xf>
    <xf numFmtId="43" fontId="18" fillId="7" borderId="34" xfId="13" applyFont="1" applyFill="1" applyBorder="1" applyAlignment="1">
      <alignment horizontal="center" vertical="top"/>
    </xf>
    <xf numFmtId="43" fontId="30" fillId="7" borderId="35" xfId="13" applyFont="1" applyFill="1" applyBorder="1" applyAlignment="1">
      <alignment vertical="top" wrapText="1"/>
    </xf>
    <xf numFmtId="43" fontId="30" fillId="7" borderId="39" xfId="1" applyFont="1" applyFill="1" applyBorder="1" applyAlignment="1">
      <alignment vertical="top" wrapText="1"/>
    </xf>
    <xf numFmtId="43" fontId="18" fillId="0" borderId="0" xfId="0" applyNumberFormat="1" applyFont="1" applyFill="1" applyAlignment="1">
      <alignment vertical="top"/>
    </xf>
    <xf numFmtId="0" fontId="30" fillId="7" borderId="28" xfId="0" applyFont="1" applyFill="1" applyBorder="1" applyAlignment="1">
      <alignment vertical="top" wrapText="1"/>
    </xf>
    <xf numFmtId="0" fontId="53" fillId="7" borderId="28" xfId="0" applyFont="1" applyFill="1" applyBorder="1" applyAlignment="1">
      <alignment horizontal="left" vertical="top" wrapText="1"/>
    </xf>
    <xf numFmtId="49" fontId="35" fillId="2" borderId="34" xfId="1" applyNumberFormat="1" applyFont="1" applyFill="1" applyBorder="1" applyAlignment="1">
      <alignment horizontal="left" vertical="center" wrapText="1"/>
    </xf>
    <xf numFmtId="169" fontId="18" fillId="7" borderId="1" xfId="2" applyNumberFormat="1" applyFont="1" applyFill="1" applyBorder="1" applyAlignment="1">
      <alignment horizontal="left" vertical="top" wrapText="1"/>
    </xf>
    <xf numFmtId="169" fontId="18" fillId="7" borderId="5" xfId="2" applyNumberFormat="1" applyFont="1" applyFill="1" applyBorder="1" applyAlignment="1">
      <alignment horizontal="left" vertical="top" wrapText="1"/>
    </xf>
    <xf numFmtId="169" fontId="18" fillId="7" borderId="7" xfId="2" applyNumberFormat="1" applyFont="1" applyFill="1" applyBorder="1" applyAlignment="1">
      <alignment horizontal="left" vertical="top" wrapText="1"/>
    </xf>
    <xf numFmtId="169" fontId="18" fillId="7" borderId="23" xfId="2" applyNumberFormat="1" applyFont="1" applyFill="1" applyBorder="1" applyAlignment="1">
      <alignment horizontal="left" vertical="top" wrapText="1"/>
    </xf>
    <xf numFmtId="169" fontId="30" fillId="7" borderId="34" xfId="2" applyNumberFormat="1" applyFont="1" applyFill="1" applyBorder="1" applyAlignment="1">
      <alignment horizontal="left" vertical="top" wrapText="1"/>
    </xf>
    <xf numFmtId="169" fontId="30" fillId="7" borderId="23" xfId="2" applyNumberFormat="1" applyFont="1" applyFill="1" applyBorder="1" applyAlignment="1">
      <alignment horizontal="left" vertical="top" wrapText="1"/>
    </xf>
    <xf numFmtId="169" fontId="30" fillId="7" borderId="7" xfId="2" applyNumberFormat="1" applyFont="1" applyFill="1" applyBorder="1" applyAlignment="1">
      <alignment horizontal="left" vertical="top" wrapText="1"/>
    </xf>
    <xf numFmtId="169" fontId="18" fillId="7" borderId="28" xfId="2" applyNumberFormat="1" applyFont="1" applyFill="1" applyBorder="1" applyAlignment="1">
      <alignment horizontal="left" vertical="top" wrapText="1"/>
    </xf>
    <xf numFmtId="169" fontId="18" fillId="7" borderId="34" xfId="2" applyNumberFormat="1" applyFont="1" applyFill="1" applyBorder="1" applyAlignment="1">
      <alignment horizontal="left" vertical="top" wrapText="1"/>
    </xf>
    <xf numFmtId="169" fontId="18" fillId="7" borderId="2" xfId="2" applyNumberFormat="1" applyFont="1" applyFill="1" applyBorder="1" applyAlignment="1">
      <alignment horizontal="left" vertical="top" wrapText="1"/>
    </xf>
    <xf numFmtId="169" fontId="30" fillId="7" borderId="28" xfId="2" applyNumberFormat="1" applyFont="1" applyFill="1" applyBorder="1" applyAlignment="1">
      <alignment horizontal="left" vertical="top" wrapText="1"/>
    </xf>
    <xf numFmtId="0" fontId="18" fillId="0" borderId="0" xfId="0" applyFont="1" applyFill="1" applyAlignment="1">
      <alignment horizontal="left"/>
    </xf>
    <xf numFmtId="49" fontId="35" fillId="2" borderId="29" xfId="0" applyNumberFormat="1" applyFont="1" applyFill="1" applyBorder="1" applyAlignment="1">
      <alignment horizontal="center" vertical="center"/>
    </xf>
    <xf numFmtId="43" fontId="18" fillId="7" borderId="34" xfId="1" applyFont="1" applyFill="1" applyBorder="1" applyAlignment="1">
      <alignment horizontal="center" vertical="top"/>
    </xf>
    <xf numFmtId="0" fontId="34" fillId="0" borderId="26" xfId="0" applyFont="1" applyFill="1" applyBorder="1" applyAlignment="1">
      <alignment horizontal="center" vertical="top"/>
    </xf>
    <xf numFmtId="49" fontId="35" fillId="2" borderId="28" xfId="1" applyNumberFormat="1" applyFont="1" applyFill="1" applyBorder="1" applyAlignment="1">
      <alignment horizontal="center" vertical="center" wrapText="1"/>
    </xf>
    <xf numFmtId="0" fontId="31" fillId="0" borderId="0" xfId="0" applyFont="1" applyFill="1" applyBorder="1" applyAlignment="1">
      <alignment horizontal="center"/>
    </xf>
    <xf numFmtId="0" fontId="31" fillId="0" borderId="0" xfId="0" applyFont="1" applyFill="1" applyAlignment="1">
      <alignment horizontal="center"/>
    </xf>
    <xf numFmtId="49" fontId="35" fillId="3" borderId="28" xfId="0" applyNumberFormat="1" applyFont="1" applyFill="1" applyBorder="1" applyAlignment="1">
      <alignment horizontal="center" vertical="center" wrapText="1"/>
    </xf>
    <xf numFmtId="49" fontId="35" fillId="3" borderId="34" xfId="0" applyNumberFormat="1" applyFont="1" applyFill="1" applyBorder="1" applyAlignment="1">
      <alignment horizontal="center" vertical="center" wrapText="1"/>
    </xf>
    <xf numFmtId="0" fontId="18" fillId="11" borderId="26" xfId="0" applyFont="1" applyFill="1" applyBorder="1" applyAlignment="1">
      <alignment vertical="top"/>
    </xf>
    <xf numFmtId="0" fontId="30" fillId="11" borderId="36" xfId="0" applyFont="1" applyFill="1" applyBorder="1" applyAlignment="1">
      <alignment horizontal="center" vertical="top"/>
    </xf>
    <xf numFmtId="0" fontId="30" fillId="11" borderId="37" xfId="0" applyFont="1" applyFill="1" applyBorder="1" applyAlignment="1">
      <alignment horizontal="center" vertical="top"/>
    </xf>
    <xf numFmtId="0" fontId="18" fillId="11" borderId="26" xfId="0" applyFont="1" applyFill="1" applyBorder="1" applyAlignment="1">
      <alignment horizontal="center" vertical="top"/>
    </xf>
    <xf numFmtId="0" fontId="18" fillId="11" borderId="36" xfId="0" applyFont="1" applyFill="1" applyBorder="1" applyAlignment="1">
      <alignment horizontal="center" vertical="top"/>
    </xf>
    <xf numFmtId="0" fontId="18" fillId="11" borderId="3" xfId="0" applyFont="1" applyFill="1" applyBorder="1" applyAlignment="1">
      <alignment horizontal="center" vertical="top"/>
    </xf>
    <xf numFmtId="43" fontId="55" fillId="12" borderId="2" xfId="1" applyFont="1" applyFill="1" applyBorder="1" applyAlignment="1" applyProtection="1">
      <alignment vertical="center"/>
    </xf>
    <xf numFmtId="0" fontId="54" fillId="0" borderId="18" xfId="14" applyNumberFormat="1" applyFont="1" applyBorder="1" applyAlignment="1">
      <alignment horizontal="center" vertical="center" wrapText="1"/>
    </xf>
    <xf numFmtId="43" fontId="23" fillId="0" borderId="2" xfId="1" applyFont="1" applyBorder="1"/>
    <xf numFmtId="0" fontId="56" fillId="0" borderId="2" xfId="0" applyFont="1" applyBorder="1"/>
    <xf numFmtId="0" fontId="56" fillId="0" borderId="2" xfId="0" applyFont="1" applyBorder="1" applyAlignment="1">
      <alignment horizontal="center"/>
    </xf>
    <xf numFmtId="0" fontId="54" fillId="7" borderId="2" xfId="14" applyNumberFormat="1" applyFont="1" applyFill="1" applyBorder="1" applyAlignment="1">
      <alignment horizontal="center" vertical="center" wrapText="1"/>
    </xf>
    <xf numFmtId="0" fontId="54" fillId="0" borderId="2" xfId="14" applyNumberFormat="1" applyFont="1" applyBorder="1" applyAlignment="1">
      <alignment horizontal="center" vertical="center" wrapText="1"/>
    </xf>
    <xf numFmtId="0" fontId="57" fillId="13" borderId="19" xfId="0" applyFont="1" applyFill="1" applyBorder="1" applyAlignment="1">
      <alignment horizontal="center" vertical="center" wrapText="1"/>
    </xf>
    <xf numFmtId="0" fontId="57" fillId="14" borderId="19" xfId="0" applyFont="1" applyFill="1" applyBorder="1" applyAlignment="1">
      <alignment horizontal="center" vertical="center" wrapText="1"/>
    </xf>
    <xf numFmtId="43" fontId="58" fillId="15" borderId="19" xfId="0" applyNumberFormat="1" applyFont="1" applyFill="1" applyBorder="1" applyAlignment="1">
      <alignment horizontal="left" vertical="center"/>
    </xf>
    <xf numFmtId="43" fontId="22" fillId="15" borderId="2" xfId="0" applyNumberFormat="1" applyFont="1" applyFill="1" applyBorder="1" applyAlignment="1">
      <alignment horizontal="right" vertical="center"/>
    </xf>
    <xf numFmtId="43" fontId="57" fillId="15" borderId="19" xfId="0" applyNumberFormat="1" applyFont="1" applyFill="1" applyBorder="1" applyAlignment="1">
      <alignment horizontal="left" vertical="center"/>
    </xf>
    <xf numFmtId="0" fontId="59" fillId="0" borderId="2" xfId="0" applyFont="1" applyBorder="1"/>
    <xf numFmtId="43" fontId="30" fillId="3" borderId="34" xfId="1" applyFont="1" applyFill="1" applyBorder="1" applyAlignment="1">
      <alignment horizontal="center" vertical="top"/>
    </xf>
    <xf numFmtId="43" fontId="18" fillId="3" borderId="28" xfId="1" applyFont="1" applyFill="1" applyBorder="1" applyAlignment="1">
      <alignment horizontal="center" vertical="top"/>
    </xf>
    <xf numFmtId="43" fontId="18" fillId="3" borderId="34" xfId="1" applyFont="1" applyFill="1" applyBorder="1" applyAlignment="1">
      <alignment horizontal="center" vertical="top"/>
    </xf>
    <xf numFmtId="0" fontId="30" fillId="7" borderId="23" xfId="0" applyFont="1" applyFill="1" applyBorder="1" applyAlignment="1">
      <alignment horizontal="left" vertical="top" wrapText="1"/>
    </xf>
    <xf numFmtId="0" fontId="30" fillId="7" borderId="39" xfId="0" applyFont="1" applyFill="1" applyBorder="1" applyAlignment="1">
      <alignment horizontal="left" vertical="top" wrapText="1"/>
    </xf>
    <xf numFmtId="0" fontId="30" fillId="7" borderId="7" xfId="0" applyFont="1" applyFill="1" applyBorder="1" applyAlignment="1">
      <alignment horizontal="left" vertical="top" wrapText="1"/>
    </xf>
    <xf numFmtId="0" fontId="30" fillId="7" borderId="11" xfId="0" applyFont="1" applyFill="1" applyBorder="1" applyAlignment="1">
      <alignment horizontal="left" vertical="top" wrapText="1"/>
    </xf>
    <xf numFmtId="0" fontId="30" fillId="7" borderId="29" xfId="0" applyFont="1" applyFill="1" applyBorder="1" applyAlignment="1">
      <alignment horizontal="left" vertical="top" wrapText="1"/>
    </xf>
    <xf numFmtId="0" fontId="30" fillId="7" borderId="31" xfId="0" applyFont="1" applyFill="1" applyBorder="1" applyAlignment="1">
      <alignment vertical="top" wrapText="1"/>
    </xf>
    <xf numFmtId="1" fontId="30" fillId="7" borderId="34" xfId="2" applyNumberFormat="1" applyFont="1" applyFill="1" applyBorder="1" applyAlignment="1">
      <alignment horizontal="center" vertical="top"/>
    </xf>
    <xf numFmtId="1" fontId="30" fillId="7" borderId="5" xfId="2" applyNumberFormat="1" applyFont="1" applyFill="1" applyBorder="1" applyAlignment="1">
      <alignment horizontal="center" vertical="top"/>
    </xf>
    <xf numFmtId="1" fontId="30" fillId="7" borderId="7" xfId="2" applyNumberFormat="1" applyFont="1" applyFill="1" applyBorder="1" applyAlignment="1">
      <alignment horizontal="center" vertical="top"/>
    </xf>
    <xf numFmtId="1" fontId="30" fillId="7" borderId="23" xfId="2" applyNumberFormat="1" applyFont="1" applyFill="1" applyBorder="1" applyAlignment="1">
      <alignment horizontal="center" vertical="top"/>
    </xf>
    <xf numFmtId="1" fontId="30" fillId="7" borderId="28" xfId="2" applyNumberFormat="1" applyFont="1" applyFill="1" applyBorder="1" applyAlignment="1">
      <alignment horizontal="center" vertical="top"/>
    </xf>
    <xf numFmtId="1" fontId="30" fillId="7" borderId="54" xfId="2" applyNumberFormat="1" applyFont="1" applyFill="1" applyBorder="1" applyAlignment="1">
      <alignment horizontal="center" vertical="top"/>
    </xf>
    <xf numFmtId="1" fontId="30" fillId="7" borderId="1" xfId="2" applyNumberFormat="1" applyFont="1" applyFill="1" applyBorder="1" applyAlignment="1">
      <alignment horizontal="center" vertical="top"/>
    </xf>
    <xf numFmtId="1" fontId="30" fillId="7" borderId="15" xfId="2" applyNumberFormat="1" applyFont="1" applyFill="1" applyBorder="1" applyAlignment="1">
      <alignment horizontal="center" vertical="top"/>
    </xf>
    <xf numFmtId="1" fontId="30" fillId="7" borderId="17" xfId="2" applyNumberFormat="1" applyFont="1" applyFill="1" applyBorder="1" applyAlignment="1">
      <alignment horizontal="center" vertical="top"/>
    </xf>
    <xf numFmtId="1" fontId="30" fillId="7" borderId="42" xfId="2" applyNumberFormat="1" applyFont="1" applyFill="1" applyBorder="1" applyAlignment="1">
      <alignment horizontal="center" vertical="top"/>
    </xf>
    <xf numFmtId="1" fontId="30" fillId="7" borderId="43" xfId="2" applyNumberFormat="1" applyFont="1" applyFill="1" applyBorder="1" applyAlignment="1">
      <alignment horizontal="center" vertical="top"/>
    </xf>
    <xf numFmtId="1" fontId="30" fillId="7" borderId="2" xfId="2" applyNumberFormat="1" applyFont="1" applyFill="1" applyBorder="1" applyAlignment="1">
      <alignment horizontal="center" vertical="top"/>
    </xf>
    <xf numFmtId="0" fontId="4" fillId="4" borderId="1" xfId="0" applyFont="1" applyFill="1" applyBorder="1" applyAlignment="1">
      <alignment horizontal="center" vertical="center" wrapText="1"/>
    </xf>
    <xf numFmtId="0" fontId="0" fillId="4" borderId="7" xfId="0" applyFill="1" applyBorder="1" applyAlignment="1">
      <alignment vertical="center"/>
    </xf>
    <xf numFmtId="0" fontId="0" fillId="4" borderId="5" xfId="0" applyFill="1"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4" fillId="4" borderId="2" xfId="0" applyFont="1" applyFill="1" applyBorder="1" applyAlignment="1">
      <alignment horizontal="center" vertical="center" wrapText="1"/>
    </xf>
    <xf numFmtId="0" fontId="0" fillId="0" borderId="2" xfId="0" applyBorder="1" applyAlignment="1">
      <alignment vertical="center"/>
    </xf>
    <xf numFmtId="0" fontId="4" fillId="4" borderId="20" xfId="0" applyFont="1" applyFill="1" applyBorder="1" applyAlignment="1">
      <alignment horizontal="center" vertical="center" wrapText="1"/>
    </xf>
    <xf numFmtId="0" fontId="0" fillId="0" borderId="0" xfId="0" applyAlignment="1">
      <alignment vertical="center"/>
    </xf>
    <xf numFmtId="0" fontId="0" fillId="0" borderId="13" xfId="0" applyBorder="1" applyAlignment="1">
      <alignment vertical="center"/>
    </xf>
    <xf numFmtId="0" fontId="4" fillId="4" borderId="3" xfId="0" applyFont="1" applyFill="1" applyBorder="1" applyAlignment="1">
      <alignment horizontal="center" vertical="center" wrapText="1"/>
    </xf>
    <xf numFmtId="0" fontId="2" fillId="4" borderId="14" xfId="0" applyFont="1" applyFill="1" applyBorder="1" applyAlignment="1">
      <alignment vertical="center"/>
    </xf>
    <xf numFmtId="0" fontId="2" fillId="4" borderId="4" xfId="0" applyFont="1" applyFill="1" applyBorder="1" applyAlignment="1">
      <alignment vertical="center"/>
    </xf>
    <xf numFmtId="0" fontId="4" fillId="4" borderId="3" xfId="0" applyFont="1" applyFill="1" applyBorder="1" applyAlignment="1">
      <alignment horizontal="center" vertical="top" wrapText="1"/>
    </xf>
    <xf numFmtId="0" fontId="0" fillId="0" borderId="14" xfId="0" applyBorder="1" applyAlignment="1">
      <alignment vertical="top"/>
    </xf>
    <xf numFmtId="0" fontId="0" fillId="0" borderId="4" xfId="0" applyBorder="1" applyAlignment="1">
      <alignment vertical="top"/>
    </xf>
    <xf numFmtId="0" fontId="0" fillId="0" borderId="14" xfId="0" applyBorder="1" applyAlignment="1">
      <alignment vertical="center"/>
    </xf>
    <xf numFmtId="0" fontId="0" fillId="0" borderId="4" xfId="0" applyBorder="1" applyAlignment="1">
      <alignment vertical="center"/>
    </xf>
    <xf numFmtId="0" fontId="4" fillId="4" borderId="1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4" borderId="7" xfId="0" applyFill="1" applyBorder="1" applyAlignment="1">
      <alignment vertical="center" wrapText="1"/>
    </xf>
    <xf numFmtId="0" fontId="0" fillId="4" borderId="5" xfId="0" applyFill="1" applyBorder="1" applyAlignment="1">
      <alignment vertical="center" wrapText="1"/>
    </xf>
    <xf numFmtId="0" fontId="8" fillId="8" borderId="1"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0" borderId="0" xfId="0" applyFont="1" applyAlignment="1">
      <alignment horizontal="center" vertical="center"/>
    </xf>
    <xf numFmtId="0" fontId="8" fillId="0" borderId="13" xfId="0" applyFont="1" applyBorder="1" applyAlignment="1">
      <alignment horizontal="center" vertical="center"/>
    </xf>
    <xf numFmtId="0" fontId="4" fillId="4" borderId="15" xfId="0" applyFont="1" applyFill="1" applyBorder="1" applyAlignment="1">
      <alignment horizontal="center" vertical="center" wrapText="1"/>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9" fontId="4" fillId="4" borderId="1" xfId="0" applyNumberFormat="1" applyFont="1" applyFill="1" applyBorder="1" applyAlignment="1">
      <alignment horizontal="center" vertical="center" wrapText="1"/>
    </xf>
    <xf numFmtId="9" fontId="4" fillId="4" borderId="5" xfId="0" applyNumberFormat="1" applyFont="1" applyFill="1" applyBorder="1" applyAlignment="1">
      <alignment horizontal="center" vertical="center" wrapText="1"/>
    </xf>
    <xf numFmtId="9" fontId="4" fillId="4" borderId="14" xfId="0" applyNumberFormat="1" applyFont="1" applyFill="1" applyBorder="1" applyAlignment="1">
      <alignment horizontal="center" vertical="top" wrapText="1"/>
    </xf>
    <xf numFmtId="0" fontId="0" fillId="4" borderId="4" xfId="0" applyFont="1" applyFill="1" applyBorder="1" applyAlignment="1">
      <alignment horizontal="center" vertical="top" wrapText="1"/>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18" fillId="7" borderId="34" xfId="0" applyFont="1" applyFill="1" applyBorder="1" applyAlignment="1">
      <alignment horizontal="center" vertical="top" wrapText="1"/>
    </xf>
    <xf numFmtId="0" fontId="18" fillId="7" borderId="23" xfId="0" applyFont="1" applyFill="1" applyBorder="1" applyAlignment="1">
      <alignment horizontal="center" vertical="top" wrapText="1"/>
    </xf>
    <xf numFmtId="0" fontId="18" fillId="7" borderId="1" xfId="5" applyFont="1" applyFill="1" applyBorder="1" applyAlignment="1">
      <alignment horizontal="left" vertical="top" wrapText="1"/>
    </xf>
    <xf numFmtId="0" fontId="18" fillId="7" borderId="5" xfId="5" applyFont="1" applyFill="1" applyBorder="1" applyAlignment="1">
      <alignment horizontal="left" vertical="top" wrapText="1"/>
    </xf>
    <xf numFmtId="0" fontId="18" fillId="7" borderId="1" xfId="0" applyFont="1" applyFill="1" applyBorder="1" applyAlignment="1">
      <alignment horizontal="left" vertical="top" wrapText="1"/>
    </xf>
    <xf numFmtId="0" fontId="18" fillId="7" borderId="5" xfId="0" applyFont="1" applyFill="1" applyBorder="1" applyAlignment="1">
      <alignment horizontal="left" vertical="top" wrapText="1"/>
    </xf>
    <xf numFmtId="0" fontId="30" fillId="7" borderId="1" xfId="0" applyFont="1" applyFill="1" applyBorder="1" applyAlignment="1">
      <alignment horizontal="left" vertical="top" wrapText="1"/>
    </xf>
    <xf numFmtId="0" fontId="30" fillId="7" borderId="5" xfId="0" applyFont="1" applyFill="1" applyBorder="1" applyAlignment="1">
      <alignment horizontal="left" vertical="top" wrapText="1"/>
    </xf>
    <xf numFmtId="0" fontId="30" fillId="7" borderId="34" xfId="0" applyFont="1" applyFill="1" applyBorder="1" applyAlignment="1">
      <alignment horizontal="left" vertical="top" wrapText="1"/>
    </xf>
    <xf numFmtId="0" fontId="30" fillId="7" borderId="23" xfId="0" applyFont="1" applyFill="1" applyBorder="1" applyAlignment="1">
      <alignment horizontal="left" vertical="top" wrapText="1"/>
    </xf>
    <xf numFmtId="0" fontId="30" fillId="7" borderId="35" xfId="0" applyFont="1" applyFill="1" applyBorder="1" applyAlignment="1">
      <alignment horizontal="left" vertical="top" wrapText="1"/>
    </xf>
    <xf numFmtId="0" fontId="30" fillId="7" borderId="39" xfId="0" applyFont="1" applyFill="1" applyBorder="1" applyAlignment="1">
      <alignment horizontal="left" vertical="top" wrapText="1"/>
    </xf>
    <xf numFmtId="0" fontId="40" fillId="7" borderId="22" xfId="0" applyFont="1" applyFill="1" applyBorder="1" applyAlignment="1">
      <alignment horizontal="center"/>
    </xf>
    <xf numFmtId="0" fontId="40" fillId="7" borderId="24" xfId="0" applyFont="1" applyFill="1" applyBorder="1" applyAlignment="1">
      <alignment horizontal="center"/>
    </xf>
    <xf numFmtId="0" fontId="30" fillId="7" borderId="22" xfId="0" applyFont="1" applyFill="1" applyBorder="1" applyAlignment="1">
      <alignment horizontal="center"/>
    </xf>
    <xf numFmtId="0" fontId="30" fillId="7" borderId="24" xfId="0" applyFont="1" applyFill="1" applyBorder="1" applyAlignment="1">
      <alignment horizontal="center"/>
    </xf>
    <xf numFmtId="0" fontId="30" fillId="7" borderId="57" xfId="0" applyFont="1" applyFill="1" applyBorder="1" applyAlignment="1">
      <alignment horizontal="center" vertical="top" wrapText="1"/>
    </xf>
    <xf numFmtId="0" fontId="30" fillId="7" borderId="9" xfId="0" applyFont="1" applyFill="1" applyBorder="1" applyAlignment="1">
      <alignment horizontal="center" vertical="top" wrapText="1"/>
    </xf>
    <xf numFmtId="0" fontId="30" fillId="7" borderId="58" xfId="0" applyFont="1" applyFill="1" applyBorder="1" applyAlignment="1">
      <alignment horizontal="center" vertical="top" wrapText="1"/>
    </xf>
    <xf numFmtId="0" fontId="40" fillId="7" borderId="22" xfId="0" applyFont="1" applyFill="1" applyBorder="1" applyAlignment="1">
      <alignment horizontal="left" vertical="top" wrapText="1"/>
    </xf>
    <xf numFmtId="0" fontId="40" fillId="7" borderId="21" xfId="0" applyFont="1" applyFill="1" applyBorder="1" applyAlignment="1">
      <alignment horizontal="left" vertical="top" wrapText="1"/>
    </xf>
    <xf numFmtId="0" fontId="40" fillId="7" borderId="24" xfId="0" applyFont="1" applyFill="1" applyBorder="1" applyAlignment="1">
      <alignment horizontal="left" vertical="top" wrapText="1"/>
    </xf>
    <xf numFmtId="0" fontId="40" fillId="7" borderId="21" xfId="0" applyFont="1" applyFill="1" applyBorder="1" applyAlignment="1">
      <alignment horizontal="center"/>
    </xf>
    <xf numFmtId="0" fontId="18" fillId="7" borderId="34" xfId="0" applyFont="1" applyFill="1" applyBorder="1" applyAlignment="1">
      <alignment horizontal="left" vertical="top" wrapText="1"/>
    </xf>
    <xf numFmtId="0" fontId="18" fillId="7" borderId="23" xfId="0" applyFont="1" applyFill="1" applyBorder="1" applyAlignment="1">
      <alignment horizontal="left" vertical="top" wrapText="1"/>
    </xf>
    <xf numFmtId="164" fontId="30" fillId="7" borderId="34" xfId="1" applyNumberFormat="1" applyFont="1" applyFill="1" applyBorder="1" applyAlignment="1" applyProtection="1">
      <alignment horizontal="center" vertical="top" wrapText="1"/>
    </xf>
    <xf numFmtId="164" fontId="30" fillId="7" borderId="23" xfId="1" applyNumberFormat="1" applyFont="1" applyFill="1" applyBorder="1" applyAlignment="1" applyProtection="1">
      <alignment horizontal="center" vertical="top" wrapText="1"/>
    </xf>
    <xf numFmtId="43" fontId="30" fillId="7" borderId="34" xfId="1" applyFont="1" applyFill="1" applyBorder="1" applyAlignment="1">
      <alignment horizontal="center" vertical="top" wrapText="1"/>
    </xf>
    <xf numFmtId="43" fontId="30" fillId="7" borderId="23" xfId="1" applyFont="1" applyFill="1" applyBorder="1" applyAlignment="1">
      <alignment horizontal="center" vertical="top" wrapText="1"/>
    </xf>
    <xf numFmtId="0" fontId="30" fillId="7" borderId="34" xfId="0" applyFont="1" applyFill="1" applyBorder="1" applyAlignment="1">
      <alignment horizontal="center" vertical="top" wrapText="1"/>
    </xf>
    <xf numFmtId="0" fontId="30" fillId="7" borderId="23" xfId="0" applyFont="1" applyFill="1" applyBorder="1" applyAlignment="1">
      <alignment horizontal="center" vertical="top" wrapText="1"/>
    </xf>
    <xf numFmtId="0" fontId="30" fillId="7" borderId="34" xfId="0" applyFont="1" applyFill="1" applyBorder="1" applyAlignment="1">
      <alignment horizontal="center" vertical="top"/>
    </xf>
    <xf numFmtId="0" fontId="30" fillId="7" borderId="23" xfId="0" applyFont="1" applyFill="1" applyBorder="1" applyAlignment="1">
      <alignment horizontal="center" vertical="top"/>
    </xf>
    <xf numFmtId="0" fontId="30" fillId="7" borderId="40" xfId="5" applyFont="1" applyFill="1" applyBorder="1" applyAlignment="1">
      <alignment horizontal="left" vertical="top" wrapText="1"/>
    </xf>
    <xf numFmtId="0" fontId="30" fillId="7" borderId="41" xfId="5" applyFont="1" applyFill="1" applyBorder="1" applyAlignment="1">
      <alignment horizontal="left" vertical="top" wrapText="1"/>
    </xf>
    <xf numFmtId="0" fontId="18" fillId="7" borderId="34" xfId="0" applyFont="1" applyFill="1" applyBorder="1" applyAlignment="1">
      <alignment horizontal="center" vertical="top"/>
    </xf>
    <xf numFmtId="0" fontId="18" fillId="7" borderId="23" xfId="0" applyFont="1" applyFill="1" applyBorder="1" applyAlignment="1">
      <alignment horizontal="center" vertical="top"/>
    </xf>
    <xf numFmtId="0" fontId="18" fillId="7" borderId="24" xfId="0" applyFont="1" applyFill="1" applyBorder="1"/>
    <xf numFmtId="0" fontId="30" fillId="7" borderId="6" xfId="5" applyFont="1" applyFill="1" applyBorder="1" applyAlignment="1">
      <alignment horizontal="left" vertical="top" wrapText="1"/>
    </xf>
    <xf numFmtId="0" fontId="30" fillId="7" borderId="7" xfId="0" applyFont="1" applyFill="1" applyBorder="1" applyAlignment="1">
      <alignment horizontal="left" vertical="top" wrapText="1"/>
    </xf>
    <xf numFmtId="0" fontId="30" fillId="7" borderId="11" xfId="0" applyFont="1" applyFill="1" applyBorder="1" applyAlignment="1">
      <alignment horizontal="left" vertical="top" wrapText="1"/>
    </xf>
    <xf numFmtId="0" fontId="18" fillId="7" borderId="33" xfId="5" applyFont="1" applyFill="1" applyBorder="1" applyAlignment="1">
      <alignment horizontal="left" vertical="top" wrapText="1"/>
    </xf>
    <xf numFmtId="0" fontId="18" fillId="7" borderId="38" xfId="5" applyFont="1" applyFill="1" applyBorder="1" applyAlignment="1">
      <alignment horizontal="left" vertical="top" wrapText="1"/>
    </xf>
    <xf numFmtId="169" fontId="18" fillId="7" borderId="34" xfId="2" applyNumberFormat="1" applyFont="1" applyFill="1" applyBorder="1" applyAlignment="1">
      <alignment horizontal="left" vertical="top" wrapText="1"/>
    </xf>
    <xf numFmtId="169" fontId="18" fillId="7" borderId="23" xfId="2" applyNumberFormat="1" applyFont="1" applyFill="1" applyBorder="1" applyAlignment="1">
      <alignment horizontal="left" vertical="top" wrapText="1"/>
    </xf>
    <xf numFmtId="169" fontId="30" fillId="7" borderId="34" xfId="2" applyNumberFormat="1" applyFont="1" applyFill="1" applyBorder="1" applyAlignment="1">
      <alignment horizontal="left" vertical="top" wrapText="1"/>
    </xf>
    <xf numFmtId="169" fontId="30" fillId="7" borderId="7" xfId="2" applyNumberFormat="1" applyFont="1" applyFill="1" applyBorder="1" applyAlignment="1">
      <alignment horizontal="left" vertical="top" wrapText="1"/>
    </xf>
    <xf numFmtId="169" fontId="30" fillId="7" borderId="23" xfId="2" applyNumberFormat="1" applyFont="1" applyFill="1" applyBorder="1" applyAlignment="1">
      <alignment horizontal="left" vertical="top" wrapText="1"/>
    </xf>
    <xf numFmtId="0" fontId="30" fillId="11" borderId="32" xfId="0" applyFont="1" applyFill="1" applyBorder="1" applyAlignment="1">
      <alignment horizontal="center" vertical="top"/>
    </xf>
    <xf numFmtId="0" fontId="30" fillId="11" borderId="36" xfId="0" applyFont="1" applyFill="1" applyBorder="1" applyAlignment="1">
      <alignment horizontal="center" vertical="top"/>
    </xf>
    <xf numFmtId="0" fontId="30" fillId="11" borderId="37" xfId="0" applyFont="1" applyFill="1" applyBorder="1" applyAlignment="1">
      <alignment horizontal="center" vertical="top"/>
    </xf>
    <xf numFmtId="0" fontId="30" fillId="0" borderId="33" xfId="0" applyFont="1" applyFill="1" applyBorder="1" applyAlignment="1">
      <alignment horizontal="center" vertical="top"/>
    </xf>
    <xf numFmtId="0" fontId="30" fillId="0" borderId="10" xfId="0" applyFont="1" applyFill="1" applyBorder="1" applyAlignment="1">
      <alignment horizontal="center" vertical="top"/>
    </xf>
    <xf numFmtId="0" fontId="30" fillId="0" borderId="38" xfId="0" applyFont="1" applyFill="1" applyBorder="1" applyAlignment="1">
      <alignment horizontal="center" vertical="top"/>
    </xf>
    <xf numFmtId="0" fontId="30" fillId="0" borderId="34"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23" xfId="0" applyFont="1" applyFill="1" applyBorder="1" applyAlignment="1">
      <alignment horizontal="left" vertical="top" wrapText="1"/>
    </xf>
    <xf numFmtId="0" fontId="30" fillId="7" borderId="7" xfId="0" applyFont="1" applyFill="1" applyBorder="1" applyAlignment="1">
      <alignment horizontal="center" vertical="top" wrapText="1"/>
    </xf>
    <xf numFmtId="164" fontId="30" fillId="7" borderId="7" xfId="1" applyNumberFormat="1" applyFont="1" applyFill="1" applyBorder="1" applyAlignment="1" applyProtection="1">
      <alignment horizontal="center" vertical="top" wrapText="1"/>
    </xf>
    <xf numFmtId="43" fontId="30" fillId="7" borderId="7" xfId="1" applyFont="1" applyFill="1" applyBorder="1" applyAlignment="1">
      <alignment horizontal="center" vertical="top" wrapText="1"/>
    </xf>
    <xf numFmtId="0" fontId="30" fillId="7" borderId="7" xfId="0" applyFont="1" applyFill="1" applyBorder="1" applyAlignment="1">
      <alignment horizontal="center" vertical="top"/>
    </xf>
    <xf numFmtId="0" fontId="18" fillId="11" borderId="32" xfId="0" applyFont="1" applyFill="1" applyBorder="1" applyAlignment="1">
      <alignment horizontal="center" vertical="top"/>
    </xf>
    <xf numFmtId="0" fontId="18" fillId="11" borderId="37" xfId="0" applyFont="1" applyFill="1" applyBorder="1" applyAlignment="1">
      <alignment horizontal="center" vertical="top"/>
    </xf>
    <xf numFmtId="0" fontId="18" fillId="0" borderId="33" xfId="0" applyFont="1" applyFill="1" applyBorder="1" applyAlignment="1">
      <alignment horizontal="center" vertical="top"/>
    </xf>
    <xf numFmtId="0" fontId="18" fillId="0" borderId="38" xfId="0" applyFont="1" applyFill="1" applyBorder="1" applyAlignment="1">
      <alignment horizontal="center" vertical="top"/>
    </xf>
    <xf numFmtId="0" fontId="18" fillId="0" borderId="34" xfId="0" applyFont="1" applyFill="1" applyBorder="1" applyAlignment="1">
      <alignment horizontal="left" vertical="top" wrapText="1"/>
    </xf>
    <xf numFmtId="0" fontId="18" fillId="0" borderId="23" xfId="0" applyFont="1" applyFill="1" applyBorder="1" applyAlignment="1">
      <alignment horizontal="left" vertical="top" wrapText="1"/>
    </xf>
    <xf numFmtId="164" fontId="18" fillId="7" borderId="34" xfId="1" applyNumberFormat="1" applyFont="1" applyFill="1" applyBorder="1" applyAlignment="1" applyProtection="1">
      <alignment horizontal="center" vertical="top" wrapText="1"/>
    </xf>
    <xf numFmtId="164" fontId="18" fillId="7" borderId="23" xfId="1" applyNumberFormat="1" applyFont="1" applyFill="1" applyBorder="1" applyAlignment="1" applyProtection="1">
      <alignment horizontal="center" vertical="top" wrapText="1"/>
    </xf>
    <xf numFmtId="43" fontId="18" fillId="7" borderId="34" xfId="1" applyNumberFormat="1" applyFont="1" applyFill="1" applyBorder="1" applyAlignment="1">
      <alignment horizontal="center" vertical="top" wrapText="1"/>
    </xf>
    <xf numFmtId="43" fontId="18" fillId="7" borderId="23" xfId="1" applyNumberFormat="1" applyFont="1" applyFill="1" applyBorder="1" applyAlignment="1">
      <alignment horizontal="center" vertical="top" wrapText="1"/>
    </xf>
    <xf numFmtId="0" fontId="30" fillId="7" borderId="22" xfId="0" applyFont="1" applyFill="1" applyBorder="1" applyAlignment="1">
      <alignment horizontal="left" vertical="top" wrapText="1"/>
    </xf>
    <xf numFmtId="0" fontId="30" fillId="7" borderId="21" xfId="0" applyFont="1" applyFill="1" applyBorder="1" applyAlignment="1">
      <alignment horizontal="left" vertical="top" wrapText="1"/>
    </xf>
    <xf numFmtId="0" fontId="30" fillId="7" borderId="44" xfId="0" applyFont="1" applyFill="1" applyBorder="1" applyAlignment="1">
      <alignment horizontal="center" vertical="top" wrapText="1"/>
    </xf>
    <xf numFmtId="0" fontId="30" fillId="7" borderId="55" xfId="0" applyFont="1" applyFill="1" applyBorder="1" applyAlignment="1">
      <alignment horizontal="center" vertical="top" wrapText="1"/>
    </xf>
    <xf numFmtId="0" fontId="18" fillId="11" borderId="36" xfId="0" applyFont="1" applyFill="1" applyBorder="1" applyAlignment="1">
      <alignment horizontal="center" vertical="top"/>
    </xf>
    <xf numFmtId="0" fontId="18" fillId="0" borderId="33" xfId="0" applyFont="1" applyBorder="1" applyAlignment="1">
      <alignment horizontal="center" vertical="top"/>
    </xf>
    <xf numFmtId="0" fontId="18" fillId="0" borderId="10" xfId="0" applyFont="1" applyBorder="1" applyAlignment="1">
      <alignment horizontal="center" vertical="top"/>
    </xf>
    <xf numFmtId="0" fontId="18" fillId="0" borderId="38" xfId="0" applyFont="1" applyBorder="1" applyAlignment="1">
      <alignment horizontal="center" vertical="top"/>
    </xf>
    <xf numFmtId="0" fontId="18" fillId="0" borderId="34" xfId="0" applyFont="1" applyBorder="1" applyAlignment="1">
      <alignment horizontal="left" vertical="top" wrapText="1"/>
    </xf>
    <xf numFmtId="0" fontId="18" fillId="0" borderId="7" xfId="0" applyFont="1" applyBorder="1" applyAlignment="1">
      <alignment horizontal="left" vertical="top" wrapText="1"/>
    </xf>
    <xf numFmtId="0" fontId="18" fillId="0" borderId="23" xfId="0" applyFont="1" applyBorder="1" applyAlignment="1">
      <alignment horizontal="left" vertical="top" wrapText="1"/>
    </xf>
    <xf numFmtId="0" fontId="18" fillId="7" borderId="7" xfId="0" applyFont="1" applyFill="1" applyBorder="1" applyAlignment="1">
      <alignment horizontal="center" vertical="top" wrapText="1"/>
    </xf>
    <xf numFmtId="164" fontId="18" fillId="7" borderId="7" xfId="1" applyNumberFormat="1" applyFont="1" applyFill="1" applyBorder="1" applyAlignment="1" applyProtection="1">
      <alignment horizontal="center" vertical="top" wrapText="1"/>
    </xf>
    <xf numFmtId="43" fontId="18" fillId="7" borderId="34" xfId="1" applyFont="1" applyFill="1" applyBorder="1" applyAlignment="1">
      <alignment horizontal="center" vertical="top" wrapText="1"/>
    </xf>
    <xf numFmtId="43" fontId="18" fillId="7" borderId="7" xfId="1" applyFont="1" applyFill="1" applyBorder="1" applyAlignment="1">
      <alignment horizontal="center" vertical="top" wrapText="1"/>
    </xf>
    <xf numFmtId="43" fontId="18" fillId="7" borderId="23" xfId="1" applyFont="1" applyFill="1" applyBorder="1" applyAlignment="1">
      <alignment horizontal="center" vertical="top" wrapText="1"/>
    </xf>
    <xf numFmtId="0" fontId="18" fillId="7" borderId="40" xfId="5" applyFont="1" applyFill="1" applyBorder="1" applyAlignment="1">
      <alignment horizontal="left" vertical="top" wrapText="1"/>
    </xf>
    <xf numFmtId="0" fontId="18" fillId="7" borderId="6" xfId="5" applyFont="1" applyFill="1" applyBorder="1" applyAlignment="1">
      <alignment horizontal="left" vertical="top" wrapText="1"/>
    </xf>
    <xf numFmtId="0" fontId="18" fillId="7" borderId="41" xfId="5" applyFont="1" applyFill="1" applyBorder="1" applyAlignment="1">
      <alignment horizontal="left" vertical="top" wrapText="1"/>
    </xf>
    <xf numFmtId="0" fontId="18" fillId="7" borderId="7" xfId="0" applyFont="1" applyFill="1" applyBorder="1" applyAlignment="1">
      <alignment horizontal="center" vertical="top"/>
    </xf>
    <xf numFmtId="0" fontId="18" fillId="7" borderId="7" xfId="0" applyFont="1" applyFill="1" applyBorder="1" applyAlignment="1">
      <alignment horizontal="left" vertical="top" wrapText="1"/>
    </xf>
    <xf numFmtId="43" fontId="18" fillId="7" borderId="34" xfId="1" applyFont="1" applyFill="1" applyBorder="1" applyAlignment="1">
      <alignment horizontal="center" vertical="top"/>
    </xf>
    <xf numFmtId="43" fontId="18" fillId="7" borderId="23" xfId="1" applyFont="1" applyFill="1" applyBorder="1" applyAlignment="1">
      <alignment horizontal="center" vertical="top"/>
    </xf>
    <xf numFmtId="0" fontId="40" fillId="7" borderId="40" xfId="5" applyFont="1" applyFill="1" applyBorder="1" applyAlignment="1">
      <alignment horizontal="left" vertical="top" wrapText="1"/>
    </xf>
    <xf numFmtId="0" fontId="30" fillId="7" borderId="42" xfId="0" applyFont="1" applyFill="1" applyBorder="1" applyAlignment="1">
      <alignment horizontal="left" vertical="top" wrapText="1"/>
    </xf>
    <xf numFmtId="0" fontId="30" fillId="7" borderId="43" xfId="0" applyFont="1" applyFill="1" applyBorder="1" applyAlignment="1">
      <alignment horizontal="left" vertical="top" wrapText="1"/>
    </xf>
    <xf numFmtId="0" fontId="18" fillId="0" borderId="10" xfId="0" applyFont="1" applyFill="1" applyBorder="1" applyAlignment="1">
      <alignment horizontal="center" vertical="top"/>
    </xf>
    <xf numFmtId="0" fontId="18" fillId="0" borderId="7" xfId="0" applyFont="1" applyFill="1" applyBorder="1" applyAlignment="1">
      <alignment horizontal="left" vertical="top" wrapText="1"/>
    </xf>
    <xf numFmtId="0" fontId="41" fillId="7" borderId="23" xfId="0" applyFont="1" applyFill="1" applyBorder="1" applyAlignment="1">
      <alignment horizontal="left" vertical="top" wrapText="1"/>
    </xf>
    <xf numFmtId="0" fontId="18" fillId="7" borderId="10" xfId="5" applyFont="1" applyFill="1" applyBorder="1" applyAlignment="1">
      <alignment horizontal="left" vertical="top" wrapText="1"/>
    </xf>
    <xf numFmtId="49" fontId="18" fillId="7" borderId="34" xfId="0" applyNumberFormat="1" applyFont="1" applyFill="1" applyBorder="1" applyAlignment="1">
      <alignment horizontal="center" vertical="top"/>
    </xf>
    <xf numFmtId="49" fontId="18" fillId="7" borderId="7" xfId="0" applyNumberFormat="1" applyFont="1" applyFill="1" applyBorder="1" applyAlignment="1">
      <alignment horizontal="center" vertical="top"/>
    </xf>
    <xf numFmtId="49" fontId="18" fillId="7" borderId="23" xfId="0" applyNumberFormat="1" applyFont="1" applyFill="1" applyBorder="1" applyAlignment="1">
      <alignment horizontal="center" vertical="top"/>
    </xf>
    <xf numFmtId="0" fontId="32" fillId="0" borderId="0" xfId="0" applyFont="1" applyFill="1" applyBorder="1" applyAlignment="1">
      <alignment horizontal="center" vertical="center" wrapText="1"/>
    </xf>
    <xf numFmtId="0" fontId="36" fillId="2" borderId="40"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36" fillId="2" borderId="34"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36" fillId="2" borderId="23" xfId="0" applyFont="1" applyFill="1" applyBorder="1" applyAlignment="1">
      <alignment horizontal="left" vertical="center" wrapText="1"/>
    </xf>
    <xf numFmtId="0" fontId="36" fillId="2" borderId="48" xfId="0" applyFont="1" applyFill="1" applyBorder="1" applyAlignment="1">
      <alignment horizontal="center" vertical="center" wrapText="1"/>
    </xf>
    <xf numFmtId="0" fontId="36" fillId="2" borderId="49" xfId="0" applyFont="1" applyFill="1" applyBorder="1" applyAlignment="1">
      <alignment horizontal="center" vertical="center" wrapText="1"/>
    </xf>
    <xf numFmtId="0" fontId="36" fillId="2" borderId="50" xfId="0" applyFont="1" applyFill="1" applyBorder="1" applyAlignment="1">
      <alignment horizontal="center" vertical="center" wrapText="1"/>
    </xf>
    <xf numFmtId="0" fontId="36" fillId="2" borderId="42" xfId="0" applyFont="1" applyFill="1" applyBorder="1" applyAlignment="1">
      <alignment horizontal="center" vertical="center" wrapText="1"/>
    </xf>
    <xf numFmtId="0" fontId="36" fillId="2" borderId="47"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24" xfId="0"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9" fontId="36" fillId="2" borderId="23" xfId="0" applyNumberFormat="1" applyFont="1" applyFill="1" applyBorder="1" applyAlignment="1">
      <alignment horizontal="center" vertical="center" wrapText="1"/>
    </xf>
    <xf numFmtId="9" fontId="36" fillId="2" borderId="8" xfId="0" applyNumberFormat="1" applyFont="1" applyFill="1" applyBorder="1" applyAlignment="1">
      <alignment horizontal="center" vertical="center" wrapText="1"/>
    </xf>
    <xf numFmtId="9" fontId="36" fillId="2" borderId="39" xfId="0" applyNumberFormat="1" applyFont="1" applyFill="1" applyBorder="1" applyAlignment="1">
      <alignment horizontal="center" vertical="center" wrapText="1"/>
    </xf>
    <xf numFmtId="49" fontId="35" fillId="2" borderId="29" xfId="0" applyNumberFormat="1" applyFont="1" applyFill="1" applyBorder="1" applyAlignment="1">
      <alignment horizontal="center" vertical="center"/>
    </xf>
    <xf numFmtId="49" fontId="35" fillId="2" borderId="30" xfId="0" applyNumberFormat="1" applyFont="1" applyFill="1" applyBorder="1" applyAlignment="1">
      <alignment horizontal="center" vertical="center"/>
    </xf>
    <xf numFmtId="0" fontId="36" fillId="2" borderId="26" xfId="0" applyFont="1" applyFill="1" applyBorder="1" applyAlignment="1">
      <alignment horizontal="center" vertical="center" wrapText="1"/>
    </xf>
    <xf numFmtId="0" fontId="36" fillId="2" borderId="52" xfId="0" applyFont="1" applyFill="1" applyBorder="1" applyAlignment="1">
      <alignment horizontal="center" vertical="center" wrapText="1"/>
    </xf>
    <xf numFmtId="0" fontId="36" fillId="2" borderId="30" xfId="0" applyFont="1" applyFill="1" applyBorder="1" applyAlignment="1">
      <alignment horizontal="center" vertical="center" wrapText="1"/>
    </xf>
    <xf numFmtId="9" fontId="36" fillId="2" borderId="3" xfId="0" applyNumberFormat="1" applyFont="1" applyFill="1" applyBorder="1" applyAlignment="1">
      <alignment horizontal="center" vertical="center" wrapText="1"/>
    </xf>
    <xf numFmtId="9" fontId="36" fillId="2" borderId="14" xfId="0" applyNumberFormat="1" applyFont="1" applyFill="1" applyBorder="1" applyAlignment="1">
      <alignment horizontal="center" vertical="center" wrapText="1"/>
    </xf>
    <xf numFmtId="9" fontId="36" fillId="2" borderId="4" xfId="0" applyNumberFormat="1" applyFont="1" applyFill="1" applyBorder="1" applyAlignment="1">
      <alignment horizontal="center" vertical="center" wrapText="1"/>
    </xf>
    <xf numFmtId="9" fontId="36" fillId="6" borderId="2" xfId="0" applyNumberFormat="1" applyFont="1" applyFill="1" applyBorder="1" applyAlignment="1">
      <alignment horizontal="center" vertical="center" wrapText="1"/>
    </xf>
    <xf numFmtId="0" fontId="34" fillId="6" borderId="56" xfId="0" applyFont="1" applyFill="1" applyBorder="1" applyAlignment="1">
      <alignment horizontal="center" vertical="center"/>
    </xf>
    <xf numFmtId="0" fontId="36" fillId="10" borderId="1" xfId="0" applyFont="1" applyFill="1" applyBorder="1" applyAlignment="1">
      <alignment horizontal="center" vertical="center" wrapText="1"/>
    </xf>
    <xf numFmtId="0" fontId="36" fillId="10" borderId="7" xfId="0" applyFont="1" applyFill="1" applyBorder="1" applyAlignment="1">
      <alignment horizontal="center" vertical="center" wrapText="1"/>
    </xf>
    <xf numFmtId="0" fontId="36" fillId="10" borderId="23" xfId="0" applyFont="1" applyFill="1" applyBorder="1" applyAlignment="1">
      <alignment horizontal="center" vertical="center" wrapText="1"/>
    </xf>
    <xf numFmtId="0" fontId="40" fillId="7" borderId="47" xfId="0" applyFont="1" applyFill="1" applyBorder="1" applyAlignment="1">
      <alignment horizontal="center"/>
    </xf>
    <xf numFmtId="0" fontId="40" fillId="7" borderId="51" xfId="0" applyFont="1" applyFill="1" applyBorder="1" applyAlignment="1">
      <alignment horizontal="center"/>
    </xf>
    <xf numFmtId="0" fontId="38" fillId="0" borderId="0" xfId="0" applyFont="1" applyFill="1" applyBorder="1" applyAlignment="1">
      <alignment horizontal="left" vertical="center" wrapText="1"/>
    </xf>
    <xf numFmtId="0" fontId="38" fillId="0" borderId="0" xfId="0" applyFont="1" applyFill="1" applyBorder="1" applyAlignment="1">
      <alignment horizontal="left" vertical="center"/>
    </xf>
    <xf numFmtId="0" fontId="34" fillId="10" borderId="45" xfId="0" applyFont="1" applyFill="1" applyBorder="1" applyAlignment="1">
      <alignment horizontal="center" vertical="center"/>
    </xf>
    <xf numFmtId="0" fontId="34" fillId="10" borderId="9" xfId="0" applyFont="1" applyFill="1" applyBorder="1" applyAlignment="1">
      <alignment horizontal="center" vertical="center"/>
    </xf>
    <xf numFmtId="0" fontId="34" fillId="10" borderId="46" xfId="0" applyFont="1" applyFill="1" applyBorder="1" applyAlignment="1">
      <alignment horizontal="center" vertical="center"/>
    </xf>
    <xf numFmtId="0" fontId="35" fillId="2" borderId="33"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38" xfId="0" applyFont="1" applyFill="1" applyBorder="1" applyAlignment="1">
      <alignment horizontal="center" vertical="center"/>
    </xf>
    <xf numFmtId="0" fontId="36" fillId="2" borderId="34"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23" xfId="0" applyFont="1" applyFill="1" applyBorder="1" applyAlignment="1">
      <alignment horizontal="center" vertical="center"/>
    </xf>
    <xf numFmtId="0" fontId="36" fillId="2" borderId="18"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43" xfId="0" applyFont="1" applyFill="1" applyBorder="1" applyAlignment="1">
      <alignment horizontal="center" vertical="center" wrapText="1"/>
    </xf>
    <xf numFmtId="0" fontId="19" fillId="0" borderId="55" xfId="0" applyFont="1" applyFill="1" applyBorder="1" applyAlignment="1">
      <alignment horizontal="left" vertical="center" wrapText="1"/>
    </xf>
    <xf numFmtId="0" fontId="36" fillId="2" borderId="29" xfId="0" applyFont="1" applyFill="1" applyBorder="1" applyAlignment="1">
      <alignment horizontal="center" vertical="top" wrapText="1"/>
    </xf>
    <xf numFmtId="0" fontId="36" fillId="2" borderId="52" xfId="0" applyFont="1" applyFill="1" applyBorder="1" applyAlignment="1">
      <alignment horizontal="center" vertical="top" wrapText="1"/>
    </xf>
    <xf numFmtId="0" fontId="36" fillId="2" borderId="53" xfId="0" applyFont="1" applyFill="1" applyBorder="1" applyAlignment="1">
      <alignment horizontal="center" vertical="top" wrapText="1"/>
    </xf>
    <xf numFmtId="0" fontId="36" fillId="2" borderId="21" xfId="0" applyFont="1" applyFill="1" applyBorder="1" applyAlignment="1">
      <alignment horizontal="center" vertical="center" wrapText="1"/>
    </xf>
    <xf numFmtId="0" fontId="36" fillId="2" borderId="51" xfId="0"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23" xfId="0" applyFont="1" applyFill="1" applyBorder="1" applyAlignment="1">
      <alignment horizontal="center" vertical="center" wrapText="1"/>
    </xf>
    <xf numFmtId="14" fontId="36" fillId="2" borderId="1" xfId="0" applyNumberFormat="1" applyFont="1" applyFill="1" applyBorder="1" applyAlignment="1">
      <alignment horizontal="center" vertical="center"/>
    </xf>
    <xf numFmtId="14" fontId="36" fillId="2" borderId="7" xfId="0" applyNumberFormat="1" applyFont="1" applyFill="1" applyBorder="1" applyAlignment="1">
      <alignment horizontal="center" vertical="center"/>
    </xf>
    <xf numFmtId="14" fontId="36" fillId="2" borderId="23" xfId="0" applyNumberFormat="1" applyFont="1" applyFill="1" applyBorder="1" applyAlignment="1">
      <alignment horizontal="center" vertical="center"/>
    </xf>
    <xf numFmtId="0" fontId="36" fillId="2" borderId="33"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38" xfId="0" applyFont="1" applyFill="1" applyBorder="1" applyAlignment="1">
      <alignment horizontal="center" vertical="center" wrapText="1"/>
    </xf>
    <xf numFmtId="0" fontId="36" fillId="10" borderId="34"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43" xfId="0" applyFont="1" applyFill="1" applyBorder="1" applyAlignment="1">
      <alignment horizontal="center" vertical="center" wrapText="1"/>
    </xf>
    <xf numFmtId="0" fontId="37" fillId="2" borderId="45" xfId="0" applyFont="1" applyFill="1" applyBorder="1" applyAlignment="1">
      <alignment horizontal="center" vertical="center" wrapText="1"/>
    </xf>
    <xf numFmtId="0" fontId="37" fillId="2" borderId="9" xfId="0" applyFont="1" applyFill="1" applyBorder="1" applyAlignment="1">
      <alignment horizontal="center" vertical="center" wrapText="1"/>
    </xf>
    <xf numFmtId="0" fontId="37" fillId="2" borderId="46"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14" xfId="0" applyFont="1" applyFill="1" applyBorder="1" applyAlignment="1">
      <alignment horizontal="center" vertical="center" wrapText="1"/>
    </xf>
    <xf numFmtId="0" fontId="36" fillId="2" borderId="4" xfId="0" applyFont="1" applyFill="1" applyBorder="1" applyAlignment="1">
      <alignment horizontal="center" vertical="center" wrapText="1"/>
    </xf>
    <xf numFmtId="43" fontId="18" fillId="7" borderId="7" xfId="1" applyFont="1" applyFill="1" applyBorder="1" applyAlignment="1">
      <alignment horizontal="center" vertical="top"/>
    </xf>
    <xf numFmtId="43" fontId="30" fillId="7" borderId="7" xfId="1" applyFont="1" applyFill="1" applyBorder="1" applyAlignment="1">
      <alignment horizontal="center" vertical="top"/>
    </xf>
    <xf numFmtId="43" fontId="30" fillId="7" borderId="23" xfId="1" applyFont="1" applyFill="1" applyBorder="1" applyAlignment="1">
      <alignment horizontal="center" vertical="top"/>
    </xf>
    <xf numFmtId="43" fontId="30" fillId="7" borderId="34" xfId="1" applyFont="1" applyFill="1" applyBorder="1" applyAlignment="1">
      <alignment horizontal="center" vertical="top"/>
    </xf>
    <xf numFmtId="43" fontId="30" fillId="7" borderId="60" xfId="1" applyFont="1" applyFill="1" applyBorder="1" applyAlignment="1">
      <alignment horizontal="center" vertical="top"/>
    </xf>
    <xf numFmtId="43" fontId="30" fillId="7" borderId="10" xfId="1" applyFont="1" applyFill="1" applyBorder="1" applyAlignment="1">
      <alignment horizontal="center" vertical="top"/>
    </xf>
    <xf numFmtId="43" fontId="30" fillId="7" borderId="38" xfId="1" applyFont="1" applyFill="1" applyBorder="1" applyAlignment="1">
      <alignment horizontal="center" vertical="top"/>
    </xf>
    <xf numFmtId="0" fontId="18" fillId="11" borderId="8" xfId="0" applyFont="1" applyFill="1" applyBorder="1" applyAlignment="1">
      <alignment horizontal="center" vertical="top"/>
    </xf>
    <xf numFmtId="0" fontId="18" fillId="11" borderId="59" xfId="0" applyFont="1" applyFill="1" applyBorder="1" applyAlignment="1">
      <alignment horizontal="center" vertical="top"/>
    </xf>
    <xf numFmtId="49" fontId="9" fillId="3" borderId="3" xfId="0" applyNumberFormat="1" applyFont="1" applyFill="1" applyBorder="1" applyAlignment="1">
      <alignment horizontal="center" vertical="top"/>
    </xf>
    <xf numFmtId="49" fontId="9" fillId="3" borderId="4" xfId="0" applyNumberFormat="1" applyFont="1" applyFill="1" applyBorder="1" applyAlignment="1">
      <alignment horizontal="center" vertical="top"/>
    </xf>
    <xf numFmtId="0" fontId="9" fillId="4" borderId="1" xfId="0" applyFont="1" applyFill="1" applyBorder="1" applyAlignment="1">
      <alignment horizontal="center" vertical="center"/>
    </xf>
    <xf numFmtId="0" fontId="9" fillId="4" borderId="7"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5"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5" xfId="0" applyFont="1" applyFill="1" applyBorder="1" applyAlignment="1">
      <alignment horizontal="center" vertical="center" wrapText="1"/>
    </xf>
    <xf numFmtId="168" fontId="9" fillId="0" borderId="1" xfId="0" applyNumberFormat="1" applyFont="1" applyFill="1" applyBorder="1" applyAlignment="1">
      <alignment horizontal="center" vertical="top"/>
    </xf>
    <xf numFmtId="168" fontId="9" fillId="0" borderId="7" xfId="0" applyNumberFormat="1" applyFont="1" applyFill="1" applyBorder="1" applyAlignment="1">
      <alignment horizontal="center" vertical="top"/>
    </xf>
    <xf numFmtId="168" fontId="9" fillId="0" borderId="5" xfId="0" applyNumberFormat="1" applyFont="1" applyFill="1" applyBorder="1" applyAlignment="1">
      <alignment horizontal="center" vertical="top"/>
    </xf>
    <xf numFmtId="0" fontId="10" fillId="4" borderId="5" xfId="0"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14"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9" fontId="10" fillId="4" borderId="1" xfId="0" applyNumberFormat="1" applyFont="1" applyFill="1" applyBorder="1" applyAlignment="1">
      <alignment horizontal="center" vertical="center" wrapText="1"/>
    </xf>
    <xf numFmtId="9" fontId="10" fillId="4" borderId="5"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4"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4" xfId="0" applyFont="1" applyFill="1" applyBorder="1" applyAlignment="1">
      <alignment horizontal="center" vertical="center"/>
    </xf>
    <xf numFmtId="0" fontId="10" fillId="4" borderId="1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8" fillId="0" borderId="0" xfId="0" applyFont="1" applyAlignment="1">
      <alignment horizontal="center" vertical="top"/>
    </xf>
    <xf numFmtId="0" fontId="8" fillId="0" borderId="13" xfId="0" applyFont="1" applyBorder="1" applyAlignment="1">
      <alignment horizontal="center" vertical="top"/>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8" fillId="0" borderId="14" xfId="0" applyFont="1" applyBorder="1" applyAlignment="1">
      <alignment horizontal="left" vertical="top"/>
    </xf>
  </cellXfs>
  <cellStyles count="15">
    <cellStyle name="20% - Accent5" xfId="5" builtinId="46"/>
    <cellStyle name="20% - Accent5 2" xfId="11" xr:uid="{00000000-0005-0000-0000-000001000000}"/>
    <cellStyle name="Comma" xfId="1" builtinId="3"/>
    <cellStyle name="Comma 2" xfId="7" xr:uid="{00000000-0005-0000-0000-000003000000}"/>
    <cellStyle name="Comma 2 2" xfId="13" xr:uid="{00000000-0005-0000-0000-000004000000}"/>
    <cellStyle name="Comma 3" xfId="9" xr:uid="{00000000-0005-0000-0000-000005000000}"/>
    <cellStyle name="Normal" xfId="0" builtinId="0"/>
    <cellStyle name="Normal 2" xfId="4" xr:uid="{00000000-0005-0000-0000-000007000000}"/>
    <cellStyle name="Normal 3" xfId="6" xr:uid="{00000000-0005-0000-0000-000008000000}"/>
    <cellStyle name="Normal 3 2" xfId="12" xr:uid="{00000000-0005-0000-0000-000009000000}"/>
    <cellStyle name="Normal 4" xfId="8" xr:uid="{00000000-0005-0000-0000-00000A000000}"/>
    <cellStyle name="Normal 5" xfId="3" xr:uid="{00000000-0005-0000-0000-00000B000000}"/>
    <cellStyle name="Percent" xfId="2" builtinId="5"/>
    <cellStyle name="Percent 2" xfId="10" xr:uid="{00000000-0005-0000-0000-00000D000000}"/>
    <cellStyle name="TableStyleLight1" xfId="14" xr:uid="{00000000-0005-0000-0000-00000E000000}"/>
  </cellStyles>
  <dxfs count="0"/>
  <tableStyles count="0" defaultTableStyle="TableStyleMedium9" defaultPivotStyle="PivotStyleLight16"/>
  <colors>
    <mruColors>
      <color rgb="FFFF0000"/>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15"/>
  <sheetViews>
    <sheetView topLeftCell="I1" workbookViewId="0">
      <selection activeCell="A3" sqref="A3:Z4"/>
    </sheetView>
  </sheetViews>
  <sheetFormatPr baseColWidth="10" defaultColWidth="9.1640625" defaultRowHeight="15"/>
  <cols>
    <col min="1" max="1" width="2.6640625" customWidth="1"/>
    <col min="2" max="2" width="16.6640625" customWidth="1"/>
    <col min="3" max="3" width="12.1640625" customWidth="1"/>
    <col min="4" max="5" width="10.1640625" customWidth="1"/>
    <col min="6" max="6" width="9.5" style="1" customWidth="1"/>
    <col min="7" max="7" width="13.5" customWidth="1"/>
    <col min="8" max="8" width="13" customWidth="1"/>
    <col min="9" max="10" width="12" customWidth="1"/>
    <col min="11" max="11" width="11.5" customWidth="1"/>
    <col min="12" max="12" width="9.1640625" customWidth="1"/>
    <col min="13" max="13" width="14" customWidth="1"/>
    <col min="14" max="14" width="19.6640625" customWidth="1"/>
    <col min="15" max="15" width="12.6640625" customWidth="1"/>
    <col min="16" max="16" width="9.5" hidden="1" customWidth="1"/>
    <col min="17" max="17" width="14.1640625" customWidth="1"/>
    <col min="18" max="18" width="8.1640625" customWidth="1"/>
    <col min="19" max="19" width="8.6640625" customWidth="1"/>
    <col min="20" max="20" width="7.5" customWidth="1"/>
    <col min="21" max="21" width="7" customWidth="1"/>
    <col min="22" max="22" width="12.6640625" customWidth="1"/>
    <col min="23" max="23" width="13.33203125" customWidth="1"/>
    <col min="24" max="24" width="15.6640625" customWidth="1"/>
    <col min="25" max="25" width="12.5" customWidth="1"/>
    <col min="26" max="26" width="22.1640625" customWidth="1"/>
    <col min="27" max="27" width="13.1640625" hidden="1" customWidth="1"/>
  </cols>
  <sheetData>
    <row r="2" spans="1:29">
      <c r="A2" s="82"/>
      <c r="B2" s="83"/>
      <c r="C2" s="83"/>
      <c r="D2" s="83"/>
      <c r="E2" s="83"/>
      <c r="F2" s="83"/>
      <c r="G2" s="83"/>
      <c r="H2" s="83"/>
      <c r="I2" s="83"/>
      <c r="J2" s="83"/>
      <c r="K2" s="83"/>
      <c r="L2" s="83"/>
      <c r="M2" s="83"/>
      <c r="N2" s="83"/>
      <c r="O2" s="83"/>
      <c r="P2" s="83"/>
      <c r="Q2" s="83"/>
      <c r="R2" s="83"/>
      <c r="S2" s="83"/>
      <c r="T2" s="83"/>
      <c r="U2" s="83"/>
      <c r="V2" s="83"/>
      <c r="W2" s="83"/>
      <c r="X2" s="83"/>
      <c r="Y2" s="83"/>
      <c r="Z2" s="83"/>
      <c r="AA2" s="83"/>
      <c r="AB2" s="83"/>
    </row>
    <row r="3" spans="1:29">
      <c r="A3" s="397" t="s">
        <v>0</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2"/>
      <c r="AB3" s="2"/>
    </row>
    <row r="4" spans="1:29" ht="15" customHeight="1">
      <c r="A4" s="398"/>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2"/>
      <c r="AB4" s="2"/>
    </row>
    <row r="5" spans="1:29" s="80" customFormat="1" ht="27.75" customHeight="1">
      <c r="A5" s="407"/>
      <c r="B5" s="411" t="s">
        <v>1</v>
      </c>
      <c r="C5" s="411" t="s">
        <v>2</v>
      </c>
      <c r="D5" s="370" t="s">
        <v>3</v>
      </c>
      <c r="E5" s="370" t="s">
        <v>4</v>
      </c>
      <c r="F5" s="370" t="s">
        <v>5</v>
      </c>
      <c r="G5" s="380" t="s">
        <v>6</v>
      </c>
      <c r="H5" s="381"/>
      <c r="I5" s="381"/>
      <c r="J5" s="381"/>
      <c r="K5" s="381"/>
      <c r="L5" s="381"/>
      <c r="M5" s="382"/>
      <c r="N5" s="383" t="s">
        <v>7</v>
      </c>
      <c r="O5" s="384"/>
      <c r="P5" s="384"/>
      <c r="Q5" s="384"/>
      <c r="R5" s="384"/>
      <c r="S5" s="384"/>
      <c r="T5" s="384"/>
      <c r="U5" s="384"/>
      <c r="V5" s="384"/>
      <c r="W5" s="384"/>
      <c r="X5" s="384"/>
      <c r="Y5" s="385"/>
      <c r="Z5" s="370" t="s">
        <v>8</v>
      </c>
      <c r="AA5" s="394" t="s">
        <v>9</v>
      </c>
      <c r="AB5" s="2"/>
    </row>
    <row r="6" spans="1:29" s="80" customFormat="1" ht="33.75" customHeight="1">
      <c r="A6" s="408"/>
      <c r="B6" s="412"/>
      <c r="C6" s="412"/>
      <c r="D6" s="391"/>
      <c r="E6" s="391"/>
      <c r="F6" s="391"/>
      <c r="G6" s="370" t="s">
        <v>10</v>
      </c>
      <c r="H6" s="380" t="s">
        <v>11</v>
      </c>
      <c r="I6" s="386"/>
      <c r="J6" s="386"/>
      <c r="K6" s="386"/>
      <c r="L6" s="387"/>
      <c r="M6" s="370" t="s">
        <v>12</v>
      </c>
      <c r="N6" s="375" t="s">
        <v>13</v>
      </c>
      <c r="O6" s="377" t="s">
        <v>14</v>
      </c>
      <c r="P6" s="99"/>
      <c r="Q6" s="375" t="s">
        <v>15</v>
      </c>
      <c r="R6" s="375"/>
      <c r="S6" s="375"/>
      <c r="T6" s="375"/>
      <c r="U6" s="375"/>
      <c r="V6" s="375"/>
      <c r="W6" s="375"/>
      <c r="X6" s="399" t="s">
        <v>16</v>
      </c>
      <c r="Y6" s="400"/>
      <c r="Z6" s="391"/>
      <c r="AA6" s="395"/>
      <c r="AB6" s="2"/>
    </row>
    <row r="7" spans="1:29" s="80" customFormat="1" ht="27.75" customHeight="1">
      <c r="A7" s="409"/>
      <c r="B7" s="412"/>
      <c r="C7" s="412"/>
      <c r="D7" s="391"/>
      <c r="E7" s="391"/>
      <c r="F7" s="391"/>
      <c r="G7" s="373"/>
      <c r="H7" s="370" t="s">
        <v>17</v>
      </c>
      <c r="I7" s="370" t="s">
        <v>18</v>
      </c>
      <c r="J7" s="370" t="s">
        <v>19</v>
      </c>
      <c r="K7" s="370" t="s">
        <v>20</v>
      </c>
      <c r="L7" s="370" t="s">
        <v>21</v>
      </c>
      <c r="M7" s="373"/>
      <c r="N7" s="376"/>
      <c r="O7" s="378"/>
      <c r="P7" s="100" t="s">
        <v>22</v>
      </c>
      <c r="Q7" s="380" t="s">
        <v>23</v>
      </c>
      <c r="R7" s="388"/>
      <c r="S7" s="388"/>
      <c r="T7" s="388"/>
      <c r="U7" s="389"/>
      <c r="V7" s="380" t="s">
        <v>24</v>
      </c>
      <c r="W7" s="390"/>
      <c r="X7" s="401"/>
      <c r="Y7" s="402"/>
      <c r="Z7" s="391"/>
      <c r="AA7" s="396"/>
      <c r="AB7" s="116"/>
      <c r="AC7" s="117"/>
    </row>
    <row r="8" spans="1:29" s="80" customFormat="1" ht="30" customHeight="1">
      <c r="A8" s="409"/>
      <c r="B8" s="371"/>
      <c r="C8" s="409"/>
      <c r="D8" s="371"/>
      <c r="E8" s="409"/>
      <c r="F8" s="409"/>
      <c r="G8" s="373"/>
      <c r="H8" s="371"/>
      <c r="I8" s="371"/>
      <c r="J8" s="373"/>
      <c r="K8" s="371"/>
      <c r="L8" s="371"/>
      <c r="M8" s="373"/>
      <c r="N8" s="376"/>
      <c r="O8" s="378"/>
      <c r="P8" s="101"/>
      <c r="Q8" s="403" t="s">
        <v>25</v>
      </c>
      <c r="R8" s="405" t="s">
        <v>26</v>
      </c>
      <c r="S8" s="405"/>
      <c r="T8" s="405"/>
      <c r="U8" s="406"/>
      <c r="V8" s="403" t="s">
        <v>27</v>
      </c>
      <c r="W8" s="403" t="s">
        <v>28</v>
      </c>
      <c r="X8" s="403" t="s">
        <v>29</v>
      </c>
      <c r="Y8" s="403" t="s">
        <v>30</v>
      </c>
      <c r="Z8" s="392"/>
      <c r="AA8" s="118"/>
      <c r="AB8" s="119"/>
      <c r="AC8" s="120"/>
    </row>
    <row r="9" spans="1:29" s="80" customFormat="1" ht="23.25" customHeight="1">
      <c r="A9" s="410"/>
      <c r="B9" s="372"/>
      <c r="C9" s="410"/>
      <c r="D9" s="372"/>
      <c r="E9" s="410"/>
      <c r="F9" s="410"/>
      <c r="G9" s="374"/>
      <c r="H9" s="372"/>
      <c r="I9" s="372"/>
      <c r="J9" s="374"/>
      <c r="K9" s="372"/>
      <c r="L9" s="372"/>
      <c r="M9" s="374"/>
      <c r="N9" s="376"/>
      <c r="O9" s="379"/>
      <c r="P9" s="102"/>
      <c r="Q9" s="404"/>
      <c r="R9" s="111" t="s">
        <v>31</v>
      </c>
      <c r="S9" s="112" t="s">
        <v>32</v>
      </c>
      <c r="T9" s="112" t="s">
        <v>33</v>
      </c>
      <c r="U9" s="112" t="s">
        <v>34</v>
      </c>
      <c r="V9" s="372"/>
      <c r="W9" s="372"/>
      <c r="X9" s="393"/>
      <c r="Y9" s="372"/>
      <c r="Z9" s="393"/>
      <c r="AA9" s="121"/>
      <c r="AB9" s="2"/>
    </row>
    <row r="10" spans="1:29" s="80" customFormat="1" ht="19.5" customHeight="1">
      <c r="A10" s="84"/>
      <c r="B10" s="85" t="s">
        <v>35</v>
      </c>
      <c r="C10" s="86" t="s">
        <v>36</v>
      </c>
      <c r="D10" s="87" t="s">
        <v>37</v>
      </c>
      <c r="E10" s="86" t="s">
        <v>38</v>
      </c>
      <c r="F10" s="86" t="s">
        <v>39</v>
      </c>
      <c r="G10" s="87" t="s">
        <v>40</v>
      </c>
      <c r="H10" s="87" t="s">
        <v>41</v>
      </c>
      <c r="I10" s="87" t="s">
        <v>42</v>
      </c>
      <c r="J10" s="87" t="s">
        <v>43</v>
      </c>
      <c r="K10" s="87" t="s">
        <v>44</v>
      </c>
      <c r="L10" s="87" t="s">
        <v>45</v>
      </c>
      <c r="M10" s="87" t="s">
        <v>46</v>
      </c>
      <c r="N10" s="87" t="s">
        <v>47</v>
      </c>
      <c r="O10" s="103" t="s">
        <v>48</v>
      </c>
      <c r="P10" s="87"/>
      <c r="Q10" s="87" t="s">
        <v>49</v>
      </c>
      <c r="R10" s="87" t="s">
        <v>50</v>
      </c>
      <c r="S10" s="87" t="s">
        <v>51</v>
      </c>
      <c r="T10" s="113" t="s">
        <v>52</v>
      </c>
      <c r="U10" s="113" t="s">
        <v>53</v>
      </c>
      <c r="V10" s="113" t="s">
        <v>54</v>
      </c>
      <c r="W10" s="113" t="s">
        <v>55</v>
      </c>
      <c r="X10" s="113" t="s">
        <v>56</v>
      </c>
      <c r="Y10" s="122" t="s">
        <v>57</v>
      </c>
      <c r="Z10" s="113" t="s">
        <v>58</v>
      </c>
      <c r="AA10" s="121"/>
      <c r="AB10" s="2"/>
    </row>
    <row r="11" spans="1:29" s="80" customFormat="1" ht="184.5" customHeight="1">
      <c r="A11" s="88" t="s">
        <v>59</v>
      </c>
      <c r="B11" s="89" t="s">
        <v>60</v>
      </c>
      <c r="C11" s="89" t="s">
        <v>61</v>
      </c>
      <c r="D11" s="90">
        <v>10247</v>
      </c>
      <c r="E11" s="91" t="s">
        <v>62</v>
      </c>
      <c r="F11" s="89" t="s">
        <v>63</v>
      </c>
      <c r="G11" s="92">
        <v>318.2</v>
      </c>
      <c r="H11" s="93">
        <v>200</v>
      </c>
      <c r="I11" s="93">
        <v>175</v>
      </c>
      <c r="J11" s="92">
        <v>120</v>
      </c>
      <c r="K11" s="104">
        <v>120</v>
      </c>
      <c r="L11" s="105">
        <v>55</v>
      </c>
      <c r="M11" s="104">
        <v>6540</v>
      </c>
      <c r="N11" s="106" t="s">
        <v>64</v>
      </c>
      <c r="O11" s="107">
        <v>63</v>
      </c>
      <c r="P11" s="108"/>
      <c r="Q11" s="114" t="s">
        <v>65</v>
      </c>
      <c r="R11" s="108">
        <v>0.05</v>
      </c>
      <c r="S11" s="108">
        <v>0.12</v>
      </c>
      <c r="T11" s="114">
        <v>0.2</v>
      </c>
      <c r="U11" s="114">
        <v>0.3</v>
      </c>
      <c r="V11" s="114" t="s">
        <v>66</v>
      </c>
      <c r="W11" s="114">
        <v>0.1</v>
      </c>
      <c r="X11" s="114" t="s">
        <v>67</v>
      </c>
      <c r="Y11" s="108">
        <v>0.73</v>
      </c>
      <c r="Z11" s="123" t="s">
        <v>68</v>
      </c>
      <c r="AA11" s="121"/>
      <c r="AB11" s="2"/>
    </row>
    <row r="12" spans="1:29" s="80" customFormat="1" ht="25.25" customHeight="1">
      <c r="A12" s="84"/>
      <c r="B12" s="94"/>
      <c r="C12" s="84"/>
      <c r="D12" s="95"/>
      <c r="E12" s="84"/>
      <c r="F12" s="84"/>
      <c r="G12" s="96"/>
      <c r="H12" s="97"/>
      <c r="I12" s="97"/>
      <c r="J12" s="97"/>
      <c r="K12" s="96"/>
      <c r="L12" s="96"/>
      <c r="M12" s="97"/>
      <c r="N12" s="96"/>
      <c r="O12" s="109"/>
      <c r="P12" s="110"/>
      <c r="Q12" s="110"/>
      <c r="R12" s="110"/>
      <c r="S12" s="110"/>
      <c r="T12" s="110"/>
      <c r="U12" s="110"/>
      <c r="V12" s="110"/>
      <c r="W12" s="110"/>
      <c r="X12" s="110"/>
      <c r="Y12" s="110"/>
      <c r="Z12" s="124"/>
      <c r="AA12" s="121"/>
      <c r="AB12" s="2"/>
    </row>
    <row r="13" spans="1:29" s="81" customFormat="1" ht="25.25" customHeight="1">
      <c r="A13" s="84"/>
      <c r="B13" s="98"/>
      <c r="C13" s="84"/>
      <c r="D13" s="95"/>
      <c r="E13" s="84"/>
      <c r="F13" s="84"/>
      <c r="G13" s="96"/>
      <c r="H13" s="97"/>
      <c r="I13" s="97"/>
      <c r="J13" s="97"/>
      <c r="K13" s="96"/>
      <c r="L13" s="96"/>
      <c r="M13" s="96"/>
      <c r="N13" s="96"/>
      <c r="O13" s="109"/>
      <c r="P13" s="110"/>
      <c r="Q13" s="110"/>
      <c r="R13" s="110"/>
      <c r="S13" s="110"/>
      <c r="T13" s="110"/>
      <c r="U13" s="110"/>
      <c r="V13" s="110"/>
      <c r="W13" s="110"/>
      <c r="X13" s="110"/>
      <c r="Y13" s="110"/>
      <c r="Z13" s="124"/>
      <c r="AA13" s="125"/>
      <c r="AB13" s="126"/>
    </row>
    <row r="14" spans="1:29" s="80" customFormat="1" ht="25.25" customHeight="1">
      <c r="A14" s="84"/>
      <c r="B14" s="94"/>
      <c r="C14" s="84"/>
      <c r="D14" s="95"/>
      <c r="E14" s="84"/>
      <c r="F14" s="84"/>
      <c r="G14" s="96"/>
      <c r="H14" s="97"/>
      <c r="I14" s="97"/>
      <c r="J14" s="97"/>
      <c r="K14" s="96"/>
      <c r="L14" s="96"/>
      <c r="M14" s="97"/>
      <c r="N14" s="96"/>
      <c r="O14" s="109"/>
      <c r="P14" s="110"/>
      <c r="Q14" s="110"/>
      <c r="R14" s="110"/>
      <c r="S14" s="110"/>
      <c r="T14" s="110"/>
      <c r="U14" s="110"/>
      <c r="V14" s="110"/>
      <c r="W14" s="110"/>
      <c r="X14" s="110"/>
      <c r="Y14" s="110"/>
      <c r="Z14" s="124"/>
      <c r="AA14" s="121"/>
      <c r="AB14" s="2"/>
    </row>
    <row r="15" spans="1:29" s="80" customFormat="1" ht="25.25" customHeight="1">
      <c r="A15" s="84"/>
      <c r="B15" s="94"/>
      <c r="C15" s="84"/>
      <c r="D15" s="95"/>
      <c r="E15" s="84"/>
      <c r="F15" s="84"/>
      <c r="G15" s="96"/>
      <c r="H15" s="97"/>
      <c r="I15" s="97"/>
      <c r="J15" s="97"/>
      <c r="K15" s="96"/>
      <c r="L15" s="96"/>
      <c r="M15" s="97"/>
      <c r="N15" s="96"/>
      <c r="O15" s="109"/>
      <c r="P15" s="110"/>
      <c r="Q15" s="110"/>
      <c r="R15" s="110"/>
      <c r="S15" s="110"/>
      <c r="T15" s="115"/>
      <c r="U15" s="115"/>
      <c r="V15" s="115"/>
      <c r="W15" s="115"/>
      <c r="X15" s="110"/>
      <c r="Y15" s="110"/>
      <c r="Z15" s="124"/>
      <c r="AA15" s="121"/>
      <c r="AB15" s="2"/>
    </row>
  </sheetData>
  <mergeCells count="31">
    <mergeCell ref="Z5:Z9"/>
    <mergeCell ref="AA5:AA7"/>
    <mergeCell ref="A3:Z4"/>
    <mergeCell ref="X6:Y7"/>
    <mergeCell ref="Q8:Q9"/>
    <mergeCell ref="V8:V9"/>
    <mergeCell ref="W8:W9"/>
    <mergeCell ref="X8:X9"/>
    <mergeCell ref="Y8:Y9"/>
    <mergeCell ref="R8:U8"/>
    <mergeCell ref="A5:A9"/>
    <mergeCell ref="B5:B9"/>
    <mergeCell ref="C5:C9"/>
    <mergeCell ref="D5:D9"/>
    <mergeCell ref="E5:E9"/>
    <mergeCell ref="F5:F9"/>
    <mergeCell ref="L7:L9"/>
    <mergeCell ref="M6:M9"/>
    <mergeCell ref="N6:N9"/>
    <mergeCell ref="O6:O9"/>
    <mergeCell ref="G5:M5"/>
    <mergeCell ref="N5:Y5"/>
    <mergeCell ref="H6:L6"/>
    <mergeCell ref="Q6:W6"/>
    <mergeCell ref="Q7:U7"/>
    <mergeCell ref="V7:W7"/>
    <mergeCell ref="G6:G9"/>
    <mergeCell ref="H7:H9"/>
    <mergeCell ref="I7:I9"/>
    <mergeCell ref="J7:J9"/>
    <mergeCell ref="K7:K9"/>
  </mergeCells>
  <printOptions horizontalCentered="1"/>
  <pageMargins left="0.28999999999999998" right="0.2" top="0.33" bottom="0.24" header="0.3" footer="0.3"/>
  <pageSetup paperSize="8"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33"/>
  <sheetViews>
    <sheetView tabSelected="1" zoomScale="36" zoomScaleNormal="40" zoomScaleSheetLayoutView="25" workbookViewId="0">
      <pane xSplit="3" ySplit="9" topLeftCell="H51" activePane="bottomRight" state="frozen"/>
      <selection pane="topRight" activeCell="D1" sqref="D1"/>
      <selection pane="bottomLeft" activeCell="A10" sqref="A10"/>
      <selection pane="bottomRight" activeCell="Z20" sqref="Z20"/>
    </sheetView>
  </sheetViews>
  <sheetFormatPr baseColWidth="10" defaultColWidth="9.1640625" defaultRowHeight="31"/>
  <cols>
    <col min="1" max="1" width="9.1640625" style="77"/>
    <col min="2" max="2" width="18.33203125" style="74" customWidth="1"/>
    <col min="3" max="3" width="43.5" style="78" customWidth="1"/>
    <col min="4" max="4" width="25.1640625" style="78" customWidth="1"/>
    <col min="5" max="5" width="24.1640625" style="78" customWidth="1"/>
    <col min="6" max="6" width="23.1640625" style="78" customWidth="1"/>
    <col min="7" max="7" width="22.1640625" style="75" customWidth="1"/>
    <col min="8" max="8" width="21.33203125" style="78" customWidth="1"/>
    <col min="9" max="9" width="20" style="78" customWidth="1"/>
    <col min="10" max="10" width="27.1640625" style="76" customWidth="1"/>
    <col min="11" max="11" width="23.6640625" style="77" customWidth="1"/>
    <col min="12" max="12" width="20.5" style="78" customWidth="1"/>
    <col min="13" max="13" width="19" style="78" customWidth="1"/>
    <col min="14" max="14" width="22.33203125" style="78" customWidth="1"/>
    <col min="15" max="15" width="19.6640625" style="78" customWidth="1"/>
    <col min="16" max="16" width="28.83203125" style="78" customWidth="1"/>
    <col min="17" max="17" width="29.5" style="128" customWidth="1"/>
    <col min="18" max="18" width="28.33203125" style="129" bestFit="1" customWidth="1"/>
    <col min="19" max="19" width="158.33203125" style="78" customWidth="1"/>
    <col min="20" max="20" width="31.5" style="321" customWidth="1"/>
    <col min="21" max="21" width="119.5" style="78" customWidth="1"/>
    <col min="22" max="24" width="17" style="78" customWidth="1"/>
    <col min="25" max="25" width="19.5" style="78" customWidth="1"/>
    <col min="26" max="26" width="171.6640625" style="78" customWidth="1"/>
    <col min="27" max="27" width="25.6640625" style="74" bestFit="1" customWidth="1"/>
    <col min="28" max="28" width="196.5" style="78" customWidth="1"/>
    <col min="29" max="29" width="18.5" style="74" customWidth="1"/>
    <col min="30" max="30" width="110.1640625" style="78" customWidth="1"/>
    <col min="31" max="32" width="25.5" style="76" hidden="1" customWidth="1"/>
    <col min="33" max="49" width="9.1640625" style="76" hidden="1" customWidth="1"/>
    <col min="50" max="62" width="9.1640625" style="78" hidden="1" customWidth="1"/>
    <col min="63" max="63" width="6.6640625" style="78" hidden="1" customWidth="1"/>
    <col min="64" max="64" width="53" style="78" hidden="1" customWidth="1"/>
    <col min="65" max="70" width="9.1640625" style="78" hidden="1" customWidth="1"/>
    <col min="71" max="71" width="9.1640625" style="78"/>
    <col min="72" max="72" width="99.83203125" style="78" customWidth="1"/>
    <col min="73" max="16384" width="9.1640625" style="78"/>
  </cols>
  <sheetData>
    <row r="1" spans="1:49" ht="75" customHeight="1">
      <c r="A1" s="550" t="s">
        <v>647</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79"/>
      <c r="AF1" s="79"/>
    </row>
    <row r="2" spans="1:49" ht="49.25" customHeight="1" thickBot="1">
      <c r="A2" s="564" t="s">
        <v>567</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79"/>
      <c r="AF2" s="79"/>
    </row>
    <row r="3" spans="1:49" s="132" customFormat="1" ht="39" customHeight="1" thickBot="1">
      <c r="A3" s="552" t="s">
        <v>69</v>
      </c>
      <c r="B3" s="555" t="s">
        <v>535</v>
      </c>
      <c r="C3" s="558" t="s">
        <v>1</v>
      </c>
      <c r="D3" s="558" t="s">
        <v>2</v>
      </c>
      <c r="E3" s="527" t="s">
        <v>576</v>
      </c>
      <c r="F3" s="518"/>
      <c r="G3" s="527" t="s">
        <v>70</v>
      </c>
      <c r="H3" s="518"/>
      <c r="I3" s="527" t="s">
        <v>5</v>
      </c>
      <c r="J3" s="537" t="s">
        <v>577</v>
      </c>
      <c r="K3" s="538"/>
      <c r="L3" s="538"/>
      <c r="M3" s="538"/>
      <c r="N3" s="538"/>
      <c r="O3" s="538"/>
      <c r="P3" s="538"/>
      <c r="Q3" s="538"/>
      <c r="R3" s="539"/>
      <c r="S3" s="565" t="s">
        <v>7</v>
      </c>
      <c r="T3" s="566"/>
      <c r="U3" s="566"/>
      <c r="V3" s="566"/>
      <c r="W3" s="566"/>
      <c r="X3" s="566"/>
      <c r="Y3" s="566"/>
      <c r="Z3" s="566"/>
      <c r="AA3" s="566"/>
      <c r="AB3" s="566"/>
      <c r="AC3" s="567"/>
      <c r="AD3" s="528" t="s">
        <v>538</v>
      </c>
      <c r="AE3" s="517"/>
      <c r="AF3" s="133"/>
      <c r="AG3" s="131"/>
      <c r="AH3" s="131"/>
      <c r="AI3" s="131"/>
      <c r="AJ3" s="131"/>
      <c r="AK3" s="131"/>
      <c r="AL3" s="131"/>
      <c r="AM3" s="131"/>
      <c r="AN3" s="131"/>
      <c r="AO3" s="131"/>
      <c r="AP3" s="131"/>
      <c r="AQ3" s="131"/>
      <c r="AR3" s="131"/>
      <c r="AS3" s="131"/>
      <c r="AT3" s="131"/>
      <c r="AU3" s="131"/>
      <c r="AV3" s="131"/>
      <c r="AW3" s="131"/>
    </row>
    <row r="4" spans="1:49" s="132" customFormat="1" ht="65" customHeight="1">
      <c r="A4" s="553"/>
      <c r="B4" s="556"/>
      <c r="C4" s="559"/>
      <c r="D4" s="559"/>
      <c r="E4" s="529"/>
      <c r="F4" s="561"/>
      <c r="G4" s="529"/>
      <c r="H4" s="561"/>
      <c r="I4" s="562"/>
      <c r="J4" s="577" t="s">
        <v>543</v>
      </c>
      <c r="K4" s="524" t="s">
        <v>648</v>
      </c>
      <c r="L4" s="525"/>
      <c r="M4" s="525"/>
      <c r="N4" s="525"/>
      <c r="O4" s="526"/>
      <c r="P4" s="580" t="s">
        <v>649</v>
      </c>
      <c r="Q4" s="581" t="s">
        <v>650</v>
      </c>
      <c r="R4" s="584" t="s">
        <v>651</v>
      </c>
      <c r="S4" s="518" t="s">
        <v>550</v>
      </c>
      <c r="T4" s="521" t="s">
        <v>544</v>
      </c>
      <c r="U4" s="524" t="s">
        <v>588</v>
      </c>
      <c r="V4" s="525"/>
      <c r="W4" s="525"/>
      <c r="X4" s="525"/>
      <c r="Y4" s="525"/>
      <c r="Z4" s="525"/>
      <c r="AA4" s="526"/>
      <c r="AB4" s="527" t="s">
        <v>653</v>
      </c>
      <c r="AC4" s="528"/>
      <c r="AD4" s="568"/>
      <c r="AE4" s="517"/>
      <c r="AF4" s="133"/>
      <c r="AG4" s="131"/>
      <c r="AH4" s="131"/>
      <c r="AI4" s="131"/>
      <c r="AJ4" s="131"/>
      <c r="AK4" s="131"/>
      <c r="AL4" s="131"/>
      <c r="AM4" s="131"/>
      <c r="AN4" s="131"/>
      <c r="AO4" s="131"/>
      <c r="AP4" s="131"/>
      <c r="AQ4" s="131"/>
      <c r="AR4" s="131"/>
      <c r="AS4" s="131"/>
      <c r="AT4" s="131"/>
      <c r="AU4" s="131"/>
      <c r="AV4" s="131"/>
      <c r="AW4" s="131"/>
    </row>
    <row r="5" spans="1:49" s="135" customFormat="1" ht="54.75" customHeight="1">
      <c r="A5" s="553"/>
      <c r="B5" s="556"/>
      <c r="C5" s="559"/>
      <c r="D5" s="559"/>
      <c r="E5" s="570" t="s">
        <v>71</v>
      </c>
      <c r="F5" s="571" t="s">
        <v>72</v>
      </c>
      <c r="G5" s="574" t="s">
        <v>71</v>
      </c>
      <c r="H5" s="571" t="s">
        <v>73</v>
      </c>
      <c r="I5" s="562"/>
      <c r="J5" s="578"/>
      <c r="K5" s="571" t="s">
        <v>17</v>
      </c>
      <c r="L5" s="571" t="s">
        <v>539</v>
      </c>
      <c r="M5" s="545" t="s">
        <v>540</v>
      </c>
      <c r="N5" s="545" t="s">
        <v>20</v>
      </c>
      <c r="O5" s="545" t="s">
        <v>21</v>
      </c>
      <c r="P5" s="546"/>
      <c r="Q5" s="582"/>
      <c r="R5" s="585"/>
      <c r="S5" s="519"/>
      <c r="T5" s="522"/>
      <c r="U5" s="587" t="s">
        <v>23</v>
      </c>
      <c r="V5" s="588"/>
      <c r="W5" s="588"/>
      <c r="X5" s="588"/>
      <c r="Y5" s="589"/>
      <c r="Z5" s="587" t="s">
        <v>652</v>
      </c>
      <c r="AA5" s="589"/>
      <c r="AB5" s="529"/>
      <c r="AC5" s="530"/>
      <c r="AD5" s="568"/>
      <c r="AE5" s="517"/>
      <c r="AF5" s="133"/>
      <c r="AG5" s="134"/>
      <c r="AH5" s="134"/>
      <c r="AI5" s="134"/>
      <c r="AJ5" s="134"/>
      <c r="AK5" s="134"/>
      <c r="AL5" s="134"/>
      <c r="AM5" s="134"/>
      <c r="AN5" s="134"/>
      <c r="AO5" s="134"/>
      <c r="AP5" s="134"/>
      <c r="AQ5" s="134"/>
      <c r="AR5" s="134"/>
      <c r="AS5" s="134"/>
      <c r="AT5" s="134"/>
      <c r="AU5" s="134"/>
      <c r="AV5" s="134"/>
      <c r="AW5" s="134"/>
    </row>
    <row r="6" spans="1:49" s="135" customFormat="1" ht="77.75" customHeight="1">
      <c r="A6" s="553"/>
      <c r="B6" s="556"/>
      <c r="C6" s="559"/>
      <c r="D6" s="559"/>
      <c r="E6" s="559"/>
      <c r="F6" s="572"/>
      <c r="G6" s="575"/>
      <c r="H6" s="572"/>
      <c r="I6" s="562"/>
      <c r="J6" s="578"/>
      <c r="K6" s="572"/>
      <c r="L6" s="572"/>
      <c r="M6" s="546"/>
      <c r="N6" s="546"/>
      <c r="O6" s="546"/>
      <c r="P6" s="546"/>
      <c r="Q6" s="582"/>
      <c r="R6" s="585"/>
      <c r="S6" s="519"/>
      <c r="T6" s="522"/>
      <c r="U6" s="531" t="s">
        <v>549</v>
      </c>
      <c r="V6" s="540" t="s">
        <v>542</v>
      </c>
      <c r="W6" s="541"/>
      <c r="X6" s="541"/>
      <c r="Y6" s="542"/>
      <c r="Z6" s="531" t="s">
        <v>27</v>
      </c>
      <c r="AA6" s="543" t="s">
        <v>28</v>
      </c>
      <c r="AB6" s="531" t="s">
        <v>29</v>
      </c>
      <c r="AC6" s="533" t="s">
        <v>30</v>
      </c>
      <c r="AD6" s="568"/>
      <c r="AE6" s="517"/>
      <c r="AF6" s="136"/>
      <c r="AG6" s="134"/>
      <c r="AH6" s="134"/>
      <c r="AI6" s="134"/>
      <c r="AJ6" s="134"/>
      <c r="AK6" s="134"/>
      <c r="AL6" s="134"/>
      <c r="AM6" s="134"/>
      <c r="AN6" s="134"/>
      <c r="AO6" s="134"/>
      <c r="AP6" s="134"/>
      <c r="AQ6" s="134"/>
      <c r="AR6" s="134"/>
      <c r="AS6" s="134"/>
      <c r="AT6" s="134"/>
      <c r="AU6" s="134"/>
      <c r="AV6" s="134"/>
      <c r="AW6" s="134"/>
    </row>
    <row r="7" spans="1:49" s="135" customFormat="1" ht="83.75" customHeight="1" thickBot="1">
      <c r="A7" s="554"/>
      <c r="B7" s="557"/>
      <c r="C7" s="560"/>
      <c r="D7" s="560"/>
      <c r="E7" s="560"/>
      <c r="F7" s="573"/>
      <c r="G7" s="576"/>
      <c r="H7" s="573"/>
      <c r="I7" s="563"/>
      <c r="J7" s="579"/>
      <c r="K7" s="573"/>
      <c r="L7" s="573"/>
      <c r="M7" s="547"/>
      <c r="N7" s="547"/>
      <c r="O7" s="547"/>
      <c r="P7" s="547"/>
      <c r="Q7" s="583"/>
      <c r="R7" s="586"/>
      <c r="S7" s="520"/>
      <c r="T7" s="523"/>
      <c r="U7" s="532"/>
      <c r="V7" s="137" t="s">
        <v>74</v>
      </c>
      <c r="W7" s="137" t="s">
        <v>75</v>
      </c>
      <c r="X7" s="137" t="s">
        <v>76</v>
      </c>
      <c r="Y7" s="137" t="s">
        <v>77</v>
      </c>
      <c r="Z7" s="532"/>
      <c r="AA7" s="544"/>
      <c r="AB7" s="532"/>
      <c r="AC7" s="534"/>
      <c r="AD7" s="569"/>
      <c r="AE7" s="517"/>
      <c r="AF7" s="136"/>
      <c r="AG7" s="134"/>
      <c r="AH7" s="134"/>
      <c r="AI7" s="134"/>
      <c r="AJ7" s="134"/>
      <c r="AK7" s="134"/>
      <c r="AL7" s="134"/>
      <c r="AM7" s="134"/>
      <c r="AN7" s="134"/>
      <c r="AO7" s="134"/>
      <c r="AP7" s="134"/>
      <c r="AQ7" s="134"/>
      <c r="AR7" s="134"/>
      <c r="AS7" s="134"/>
      <c r="AT7" s="134"/>
      <c r="AU7" s="134"/>
      <c r="AV7" s="134"/>
      <c r="AW7" s="134"/>
    </row>
    <row r="8" spans="1:49" s="327" customFormat="1" ht="34.5" customHeight="1" thickBot="1">
      <c r="A8" s="324"/>
      <c r="B8" s="138" t="s">
        <v>726</v>
      </c>
      <c r="C8" s="139" t="s">
        <v>35</v>
      </c>
      <c r="D8" s="140" t="s">
        <v>36</v>
      </c>
      <c r="E8" s="141" t="s">
        <v>37</v>
      </c>
      <c r="F8" s="141" t="s">
        <v>654</v>
      </c>
      <c r="G8" s="535" t="s">
        <v>38</v>
      </c>
      <c r="H8" s="536"/>
      <c r="I8" s="322" t="s">
        <v>39</v>
      </c>
      <c r="J8" s="141" t="s">
        <v>40</v>
      </c>
      <c r="K8" s="142" t="s">
        <v>41</v>
      </c>
      <c r="L8" s="141" t="s">
        <v>42</v>
      </c>
      <c r="M8" s="142" t="s">
        <v>43</v>
      </c>
      <c r="N8" s="142" t="s">
        <v>44</v>
      </c>
      <c r="O8" s="142" t="s">
        <v>45</v>
      </c>
      <c r="P8" s="142"/>
      <c r="Q8" s="142" t="s">
        <v>46</v>
      </c>
      <c r="R8" s="142"/>
      <c r="S8" s="143" t="s">
        <v>47</v>
      </c>
      <c r="T8" s="325" t="s">
        <v>48</v>
      </c>
      <c r="U8" s="141" t="s">
        <v>49</v>
      </c>
      <c r="V8" s="141" t="s">
        <v>50</v>
      </c>
      <c r="W8" s="141" t="s">
        <v>51</v>
      </c>
      <c r="X8" s="139" t="s">
        <v>52</v>
      </c>
      <c r="Y8" s="139" t="s">
        <v>53</v>
      </c>
      <c r="Z8" s="328" t="s">
        <v>54</v>
      </c>
      <c r="AA8" s="139"/>
      <c r="AB8" s="328" t="s">
        <v>57</v>
      </c>
      <c r="AC8" s="139" t="s">
        <v>58</v>
      </c>
      <c r="AD8" s="328" t="s">
        <v>536</v>
      </c>
      <c r="AE8" s="130"/>
      <c r="AF8" s="130"/>
      <c r="AG8" s="326"/>
      <c r="AH8" s="326"/>
      <c r="AI8" s="326"/>
      <c r="AJ8" s="326"/>
      <c r="AK8" s="326"/>
      <c r="AL8" s="326"/>
      <c r="AM8" s="326"/>
      <c r="AN8" s="326"/>
      <c r="AO8" s="326"/>
      <c r="AP8" s="326"/>
      <c r="AQ8" s="326"/>
      <c r="AR8" s="326"/>
      <c r="AS8" s="326"/>
      <c r="AT8" s="326"/>
      <c r="AU8" s="326"/>
      <c r="AV8" s="326"/>
      <c r="AW8" s="326"/>
    </row>
    <row r="9" spans="1:49" s="132" customFormat="1" ht="34.25" customHeight="1" thickBot="1">
      <c r="A9" s="211"/>
      <c r="B9" s="210"/>
      <c r="C9" s="212"/>
      <c r="D9" s="213"/>
      <c r="E9" s="214"/>
      <c r="F9" s="214"/>
      <c r="G9" s="215"/>
      <c r="H9" s="216"/>
      <c r="I9" s="215"/>
      <c r="J9" s="217"/>
      <c r="K9" s="218"/>
      <c r="L9" s="217"/>
      <c r="M9" s="218"/>
      <c r="N9" s="218"/>
      <c r="O9" s="218"/>
      <c r="P9" s="218"/>
      <c r="Q9" s="218"/>
      <c r="R9" s="218"/>
      <c r="S9" s="219"/>
      <c r="T9" s="309"/>
      <c r="U9" s="217"/>
      <c r="V9" s="217"/>
      <c r="W9" s="217"/>
      <c r="X9" s="212"/>
      <c r="Y9" s="212"/>
      <c r="Z9" s="329"/>
      <c r="AA9" s="212"/>
      <c r="AB9" s="329"/>
      <c r="AC9" s="212"/>
      <c r="AD9" s="329"/>
      <c r="AE9" s="130"/>
      <c r="AF9" s="130"/>
      <c r="AG9" s="131"/>
      <c r="AH9" s="131"/>
      <c r="AI9" s="131"/>
      <c r="AJ9" s="131"/>
      <c r="AK9" s="131"/>
      <c r="AL9" s="131"/>
      <c r="AM9" s="131"/>
      <c r="AN9" s="131"/>
      <c r="AO9" s="131"/>
      <c r="AP9" s="131"/>
      <c r="AQ9" s="131"/>
      <c r="AR9" s="131"/>
      <c r="AS9" s="131"/>
      <c r="AT9" s="131"/>
      <c r="AU9" s="131"/>
      <c r="AV9" s="131"/>
      <c r="AW9" s="131"/>
    </row>
    <row r="10" spans="1:49" s="145" customFormat="1" ht="378.5" customHeight="1">
      <c r="A10" s="597">
        <v>1</v>
      </c>
      <c r="B10" s="272">
        <v>1</v>
      </c>
      <c r="C10" s="478" t="s">
        <v>602</v>
      </c>
      <c r="D10" s="264" t="s">
        <v>78</v>
      </c>
      <c r="E10" s="270">
        <v>4110</v>
      </c>
      <c r="F10" s="271" t="s">
        <v>85</v>
      </c>
      <c r="G10" s="266" t="s">
        <v>552</v>
      </c>
      <c r="H10" s="302" t="s">
        <v>553</v>
      </c>
      <c r="I10" s="268" t="s">
        <v>79</v>
      </c>
      <c r="J10" s="303">
        <v>2879.02</v>
      </c>
      <c r="K10" s="303">
        <v>1643.17</v>
      </c>
      <c r="L10" s="303">
        <v>1362.84</v>
      </c>
      <c r="M10" s="303">
        <v>0</v>
      </c>
      <c r="N10" s="303">
        <v>2608.8000000000002</v>
      </c>
      <c r="O10" s="303"/>
      <c r="P10" s="303">
        <v>4021.7</v>
      </c>
      <c r="Q10" s="304">
        <v>3954.76</v>
      </c>
      <c r="R10" s="292">
        <f>P10-Q10</f>
        <v>66.9399999999996</v>
      </c>
      <c r="S10" s="415" t="s">
        <v>603</v>
      </c>
      <c r="T10" s="310">
        <v>100</v>
      </c>
      <c r="U10" s="417" t="s">
        <v>604</v>
      </c>
      <c r="V10" s="229">
        <v>110</v>
      </c>
      <c r="W10" s="230">
        <v>120</v>
      </c>
      <c r="X10" s="229">
        <v>130</v>
      </c>
      <c r="Y10" s="229">
        <v>150</v>
      </c>
      <c r="Z10" s="419" t="s">
        <v>673</v>
      </c>
      <c r="AA10" s="358">
        <v>20</v>
      </c>
      <c r="AB10" s="419" t="s">
        <v>674</v>
      </c>
      <c r="AC10" s="365">
        <v>120</v>
      </c>
      <c r="AD10" s="419" t="s">
        <v>704</v>
      </c>
      <c r="AE10" s="158" t="s">
        <v>513</v>
      </c>
      <c r="AF10" s="144"/>
      <c r="AG10" s="144"/>
      <c r="AH10" s="144"/>
      <c r="AI10" s="144"/>
      <c r="AJ10" s="144"/>
      <c r="AK10" s="144"/>
      <c r="AL10" s="144"/>
      <c r="AM10" s="144"/>
      <c r="AN10" s="144"/>
      <c r="AO10" s="144"/>
      <c r="AP10" s="144"/>
      <c r="AQ10" s="144"/>
      <c r="AR10" s="144"/>
      <c r="AS10" s="144"/>
      <c r="AT10" s="144"/>
      <c r="AU10" s="144"/>
      <c r="AV10" s="144"/>
      <c r="AW10" s="144"/>
    </row>
    <row r="11" spans="1:49" s="145" customFormat="1" ht="409.25" customHeight="1" thickBot="1">
      <c r="A11" s="598"/>
      <c r="B11" s="273"/>
      <c r="C11" s="479"/>
      <c r="D11" s="265"/>
      <c r="E11" s="274"/>
      <c r="F11" s="275"/>
      <c r="G11" s="267"/>
      <c r="H11" s="278"/>
      <c r="I11" s="269"/>
      <c r="J11" s="277"/>
      <c r="K11" s="277"/>
      <c r="L11" s="277"/>
      <c r="M11" s="277"/>
      <c r="N11" s="277"/>
      <c r="O11" s="277"/>
      <c r="P11" s="277"/>
      <c r="Q11" s="305"/>
      <c r="R11" s="293"/>
      <c r="S11" s="416"/>
      <c r="T11" s="311"/>
      <c r="U11" s="418"/>
      <c r="V11" s="220"/>
      <c r="W11" s="221"/>
      <c r="X11" s="220"/>
      <c r="Y11" s="220"/>
      <c r="Z11" s="420"/>
      <c r="AA11" s="359"/>
      <c r="AB11" s="420"/>
      <c r="AC11" s="366"/>
      <c r="AD11" s="420"/>
      <c r="AE11" s="209"/>
      <c r="AF11" s="144"/>
      <c r="AG11" s="144"/>
      <c r="AH11" s="144"/>
      <c r="AI11" s="144"/>
      <c r="AJ11" s="144"/>
      <c r="AK11" s="144"/>
      <c r="AL11" s="144"/>
      <c r="AM11" s="144"/>
      <c r="AN11" s="144"/>
      <c r="AO11" s="144"/>
      <c r="AP11" s="144"/>
      <c r="AQ11" s="144"/>
      <c r="AR11" s="144"/>
      <c r="AS11" s="144"/>
      <c r="AT11" s="144"/>
      <c r="AU11" s="144"/>
      <c r="AV11" s="144"/>
      <c r="AW11" s="144"/>
    </row>
    <row r="12" spans="1:49" s="145" customFormat="1" ht="77" customHeight="1">
      <c r="A12" s="488">
        <v>2</v>
      </c>
      <c r="B12" s="476">
        <v>3</v>
      </c>
      <c r="C12" s="478" t="s">
        <v>605</v>
      </c>
      <c r="D12" s="413" t="s">
        <v>78</v>
      </c>
      <c r="E12" s="480">
        <v>621.70000000000005</v>
      </c>
      <c r="F12" s="497">
        <v>0</v>
      </c>
      <c r="G12" s="413" t="s">
        <v>554</v>
      </c>
      <c r="H12" s="514" t="s">
        <v>555</v>
      </c>
      <c r="I12" s="448" t="s">
        <v>79</v>
      </c>
      <c r="J12" s="276">
        <v>229.95</v>
      </c>
      <c r="K12" s="276">
        <v>194.05</v>
      </c>
      <c r="L12" s="276">
        <v>160.58000000000001</v>
      </c>
      <c r="M12" s="505">
        <v>0</v>
      </c>
      <c r="N12" s="276">
        <v>439.49</v>
      </c>
      <c r="O12" s="505">
        <v>0</v>
      </c>
      <c r="P12" s="276">
        <v>621.70000000000005</v>
      </c>
      <c r="Q12" s="282">
        <v>621.70000000000005</v>
      </c>
      <c r="R12" s="285">
        <f>P12-Q12</f>
        <v>0</v>
      </c>
      <c r="S12" s="513" t="s">
        <v>606</v>
      </c>
      <c r="T12" s="312">
        <v>100</v>
      </c>
      <c r="U12" s="504" t="s">
        <v>579</v>
      </c>
      <c r="V12" s="162"/>
      <c r="W12" s="162">
        <v>110</v>
      </c>
      <c r="X12" s="162">
        <v>130</v>
      </c>
      <c r="Y12" s="162">
        <v>150</v>
      </c>
      <c r="Z12" s="452" t="s">
        <v>705</v>
      </c>
      <c r="AA12" s="358">
        <v>20</v>
      </c>
      <c r="AB12" s="419" t="s">
        <v>684</v>
      </c>
      <c r="AC12" s="360">
        <v>120</v>
      </c>
      <c r="AD12" s="453" t="s">
        <v>515</v>
      </c>
      <c r="AE12" s="432" t="s">
        <v>516</v>
      </c>
      <c r="AF12" s="144"/>
      <c r="AG12" s="144"/>
      <c r="AH12" s="144"/>
      <c r="AI12" s="144"/>
      <c r="AJ12" s="144"/>
      <c r="AK12" s="144"/>
      <c r="AL12" s="144"/>
      <c r="AM12" s="144"/>
      <c r="AN12" s="144"/>
      <c r="AO12" s="144"/>
      <c r="AP12" s="144"/>
      <c r="AQ12" s="144"/>
      <c r="AR12" s="144"/>
      <c r="AS12" s="144"/>
      <c r="AT12" s="144"/>
      <c r="AU12" s="144"/>
      <c r="AV12" s="144"/>
      <c r="AW12" s="144"/>
    </row>
    <row r="13" spans="1:49" s="145" customFormat="1" ht="209" customHeight="1">
      <c r="A13" s="488"/>
      <c r="B13" s="510"/>
      <c r="C13" s="511"/>
      <c r="D13" s="495"/>
      <c r="E13" s="496"/>
      <c r="F13" s="498"/>
      <c r="G13" s="495"/>
      <c r="H13" s="515"/>
      <c r="I13" s="503"/>
      <c r="J13" s="279"/>
      <c r="K13" s="279"/>
      <c r="L13" s="279"/>
      <c r="M13" s="590"/>
      <c r="N13" s="279"/>
      <c r="O13" s="590"/>
      <c r="P13" s="279"/>
      <c r="Q13" s="283"/>
      <c r="R13" s="285"/>
      <c r="S13" s="513"/>
      <c r="T13" s="312"/>
      <c r="U13" s="504"/>
      <c r="V13" s="162"/>
      <c r="W13" s="163"/>
      <c r="X13" s="163"/>
      <c r="Y13" s="163"/>
      <c r="Z13" s="452"/>
      <c r="AA13" s="360"/>
      <c r="AB13" s="452"/>
      <c r="AC13" s="360"/>
      <c r="AD13" s="453"/>
      <c r="AE13" s="433"/>
      <c r="AF13" s="144"/>
      <c r="AG13" s="144"/>
      <c r="AH13" s="144"/>
      <c r="AI13" s="144"/>
      <c r="AJ13" s="144"/>
      <c r="AK13" s="144"/>
      <c r="AL13" s="144"/>
      <c r="AM13" s="144"/>
      <c r="AN13" s="144"/>
      <c r="AO13" s="144"/>
      <c r="AP13" s="144"/>
      <c r="AQ13" s="144"/>
      <c r="AR13" s="144"/>
      <c r="AS13" s="144"/>
      <c r="AT13" s="144"/>
      <c r="AU13" s="144"/>
      <c r="AV13" s="144"/>
      <c r="AW13" s="144"/>
    </row>
    <row r="14" spans="1:49" s="145" customFormat="1" ht="242.75" customHeight="1" thickBot="1">
      <c r="A14" s="475"/>
      <c r="B14" s="477"/>
      <c r="C14" s="479"/>
      <c r="D14" s="414"/>
      <c r="E14" s="481"/>
      <c r="F14" s="499"/>
      <c r="G14" s="414"/>
      <c r="H14" s="516"/>
      <c r="I14" s="449"/>
      <c r="J14" s="277"/>
      <c r="K14" s="277"/>
      <c r="L14" s="277"/>
      <c r="M14" s="506"/>
      <c r="N14" s="277"/>
      <c r="O14" s="506"/>
      <c r="P14" s="277"/>
      <c r="Q14" s="284"/>
      <c r="R14" s="286"/>
      <c r="S14" s="455"/>
      <c r="T14" s="313"/>
      <c r="U14" s="437"/>
      <c r="V14" s="164"/>
      <c r="W14" s="164"/>
      <c r="X14" s="164"/>
      <c r="Y14" s="164"/>
      <c r="Z14" s="422"/>
      <c r="AA14" s="361"/>
      <c r="AB14" s="422"/>
      <c r="AC14" s="361"/>
      <c r="AD14" s="424"/>
      <c r="AE14" s="434"/>
      <c r="AF14" s="144"/>
      <c r="AG14" s="144"/>
      <c r="AH14" s="144"/>
      <c r="AI14" s="144"/>
      <c r="AJ14" s="144"/>
      <c r="AK14" s="144"/>
      <c r="AL14" s="144"/>
      <c r="AM14" s="144"/>
      <c r="AN14" s="144"/>
      <c r="AO14" s="144"/>
      <c r="AP14" s="144"/>
      <c r="AQ14" s="144"/>
      <c r="AR14" s="144"/>
      <c r="AS14" s="144"/>
      <c r="AT14" s="144"/>
      <c r="AU14" s="144"/>
      <c r="AV14" s="144"/>
      <c r="AW14" s="144"/>
    </row>
    <row r="15" spans="1:49" s="147" customFormat="1" ht="111.5" customHeight="1">
      <c r="A15" s="474">
        <v>3</v>
      </c>
      <c r="B15" s="476">
        <v>12</v>
      </c>
      <c r="C15" s="478" t="s">
        <v>517</v>
      </c>
      <c r="D15" s="413" t="s">
        <v>78</v>
      </c>
      <c r="E15" s="480">
        <v>100</v>
      </c>
      <c r="F15" s="497">
        <v>0</v>
      </c>
      <c r="G15" s="413" t="s">
        <v>556</v>
      </c>
      <c r="H15" s="413" t="s">
        <v>557</v>
      </c>
      <c r="I15" s="448" t="s">
        <v>79</v>
      </c>
      <c r="J15" s="276">
        <v>52.44</v>
      </c>
      <c r="K15" s="276">
        <v>52.44</v>
      </c>
      <c r="L15" s="276">
        <v>22.04</v>
      </c>
      <c r="M15" s="505">
        <v>0</v>
      </c>
      <c r="N15" s="276">
        <v>22.04</v>
      </c>
      <c r="O15" s="505"/>
      <c r="P15" s="165">
        <v>43.67</v>
      </c>
      <c r="Q15" s="166">
        <v>43.67</v>
      </c>
      <c r="R15" s="288">
        <f t="shared" ref="R15:R55" si="0">P15-Q15</f>
        <v>0</v>
      </c>
      <c r="S15" s="500" t="s">
        <v>607</v>
      </c>
      <c r="T15" s="314">
        <v>57</v>
      </c>
      <c r="U15" s="436" t="s">
        <v>657</v>
      </c>
      <c r="V15" s="231"/>
      <c r="W15" s="231">
        <v>60</v>
      </c>
      <c r="X15" s="231">
        <v>65</v>
      </c>
      <c r="Y15" s="231">
        <v>70</v>
      </c>
      <c r="Z15" s="421" t="s">
        <v>658</v>
      </c>
      <c r="AA15" s="358">
        <v>15</v>
      </c>
      <c r="AB15" s="421" t="s">
        <v>659</v>
      </c>
      <c r="AC15" s="358">
        <v>72</v>
      </c>
      <c r="AD15" s="423" t="s">
        <v>706</v>
      </c>
      <c r="AE15" s="432" t="s">
        <v>537</v>
      </c>
      <c r="AF15" s="146"/>
      <c r="AG15" s="146"/>
      <c r="AH15" s="146"/>
      <c r="AI15" s="146"/>
      <c r="AJ15" s="146"/>
      <c r="AK15" s="146"/>
      <c r="AL15" s="146"/>
      <c r="AM15" s="146"/>
      <c r="AN15" s="146"/>
      <c r="AO15" s="146"/>
      <c r="AP15" s="146"/>
      <c r="AQ15" s="146"/>
      <c r="AR15" s="146"/>
      <c r="AS15" s="146"/>
      <c r="AT15" s="146"/>
      <c r="AU15" s="146"/>
      <c r="AV15" s="146"/>
      <c r="AW15" s="146"/>
    </row>
    <row r="16" spans="1:49" s="145" customFormat="1" ht="359" customHeight="1" thickBot="1">
      <c r="A16" s="475"/>
      <c r="B16" s="477"/>
      <c r="C16" s="479"/>
      <c r="D16" s="414"/>
      <c r="E16" s="481"/>
      <c r="F16" s="499"/>
      <c r="G16" s="414"/>
      <c r="H16" s="414"/>
      <c r="I16" s="449"/>
      <c r="J16" s="277"/>
      <c r="K16" s="277"/>
      <c r="L16" s="277"/>
      <c r="M16" s="506"/>
      <c r="N16" s="277"/>
      <c r="O16" s="506"/>
      <c r="P16" s="277"/>
      <c r="Q16" s="167"/>
      <c r="R16" s="286"/>
      <c r="S16" s="502"/>
      <c r="T16" s="313"/>
      <c r="U16" s="512"/>
      <c r="V16" s="164"/>
      <c r="W16" s="164"/>
      <c r="X16" s="164"/>
      <c r="Y16" s="164"/>
      <c r="Z16" s="422"/>
      <c r="AA16" s="361"/>
      <c r="AB16" s="422"/>
      <c r="AC16" s="361"/>
      <c r="AD16" s="424"/>
      <c r="AE16" s="433"/>
      <c r="AF16" s="144"/>
      <c r="AG16" s="144"/>
      <c r="AH16" s="144"/>
      <c r="AI16" s="144"/>
      <c r="AJ16" s="144"/>
      <c r="AK16" s="144"/>
      <c r="AL16" s="144"/>
      <c r="AM16" s="144"/>
      <c r="AN16" s="144"/>
      <c r="AO16" s="144"/>
      <c r="AP16" s="144"/>
      <c r="AQ16" s="144"/>
      <c r="AR16" s="144"/>
      <c r="AS16" s="144"/>
      <c r="AT16" s="144"/>
      <c r="AU16" s="144"/>
      <c r="AV16" s="144"/>
      <c r="AW16" s="144"/>
    </row>
    <row r="17" spans="1:72" s="145" customFormat="1" ht="111.5" customHeight="1">
      <c r="A17" s="474">
        <v>4</v>
      </c>
      <c r="B17" s="476">
        <v>13</v>
      </c>
      <c r="C17" s="467" t="s">
        <v>541</v>
      </c>
      <c r="D17" s="442" t="s">
        <v>78</v>
      </c>
      <c r="E17" s="438">
        <v>164</v>
      </c>
      <c r="F17" s="440">
        <v>0</v>
      </c>
      <c r="G17" s="442" t="s">
        <v>554</v>
      </c>
      <c r="H17" s="442" t="s">
        <v>557</v>
      </c>
      <c r="I17" s="444" t="s">
        <v>79</v>
      </c>
      <c r="J17" s="349">
        <v>0.01</v>
      </c>
      <c r="K17" s="165">
        <v>13.66</v>
      </c>
      <c r="L17" s="165">
        <v>4.5</v>
      </c>
      <c r="M17" s="505">
        <v>0</v>
      </c>
      <c r="N17" s="165">
        <v>4.5</v>
      </c>
      <c r="O17" s="505">
        <v>0</v>
      </c>
      <c r="P17" s="165">
        <v>66.959999999999994</v>
      </c>
      <c r="Q17" s="282">
        <v>66.959999999999994</v>
      </c>
      <c r="R17" s="288">
        <f t="shared" si="0"/>
        <v>0</v>
      </c>
      <c r="S17" s="507" t="s">
        <v>608</v>
      </c>
      <c r="T17" s="314">
        <v>90</v>
      </c>
      <c r="U17" s="421" t="s">
        <v>688</v>
      </c>
      <c r="V17" s="168">
        <v>91</v>
      </c>
      <c r="W17" s="168">
        <v>94</v>
      </c>
      <c r="X17" s="168">
        <v>100</v>
      </c>
      <c r="Y17" s="168"/>
      <c r="Z17" s="421" t="s">
        <v>685</v>
      </c>
      <c r="AA17" s="358">
        <f>((AC17-T17)/W17)*100</f>
        <v>8.5106382978723403</v>
      </c>
      <c r="AB17" s="421" t="s">
        <v>686</v>
      </c>
      <c r="AC17" s="358">
        <v>98</v>
      </c>
      <c r="AD17" s="423"/>
      <c r="AE17" s="432"/>
      <c r="AF17" s="144"/>
      <c r="AG17" s="144"/>
      <c r="AH17" s="144"/>
      <c r="AI17" s="144"/>
      <c r="AJ17" s="144"/>
      <c r="AK17" s="144"/>
      <c r="AL17" s="144"/>
      <c r="AM17" s="144"/>
      <c r="AN17" s="144"/>
      <c r="AO17" s="144"/>
      <c r="AP17" s="144"/>
      <c r="AQ17" s="144"/>
      <c r="AR17" s="144"/>
      <c r="AS17" s="144"/>
      <c r="AT17" s="144"/>
      <c r="AU17" s="144"/>
      <c r="AV17" s="144"/>
      <c r="AW17" s="144"/>
    </row>
    <row r="18" spans="1:72" s="145" customFormat="1" ht="408.5" customHeight="1" thickBot="1">
      <c r="A18" s="475"/>
      <c r="B18" s="477"/>
      <c r="C18" s="469"/>
      <c r="D18" s="443"/>
      <c r="E18" s="439"/>
      <c r="F18" s="441"/>
      <c r="G18" s="443"/>
      <c r="H18" s="443"/>
      <c r="I18" s="445"/>
      <c r="J18" s="169"/>
      <c r="K18" s="169"/>
      <c r="L18" s="169"/>
      <c r="M18" s="506"/>
      <c r="N18" s="169"/>
      <c r="O18" s="506"/>
      <c r="P18" s="169"/>
      <c r="Q18" s="284"/>
      <c r="R18" s="286"/>
      <c r="S18" s="447"/>
      <c r="T18" s="315"/>
      <c r="U18" s="422"/>
      <c r="V18" s="170"/>
      <c r="W18" s="170"/>
      <c r="X18" s="170"/>
      <c r="Y18" s="170"/>
      <c r="Z18" s="422"/>
      <c r="AA18" s="361"/>
      <c r="AB18" s="422"/>
      <c r="AC18" s="361"/>
      <c r="AD18" s="424"/>
      <c r="AE18" s="434"/>
      <c r="AF18" s="144"/>
      <c r="AG18" s="144"/>
      <c r="AH18" s="144"/>
      <c r="AI18" s="144"/>
      <c r="AJ18" s="144"/>
      <c r="AK18" s="144"/>
      <c r="AL18" s="144"/>
      <c r="AM18" s="144"/>
      <c r="AN18" s="144"/>
      <c r="AO18" s="144"/>
      <c r="AP18" s="144"/>
      <c r="AQ18" s="144"/>
      <c r="AR18" s="144"/>
      <c r="AS18" s="144"/>
      <c r="AT18" s="144"/>
      <c r="AU18" s="144"/>
      <c r="AV18" s="144"/>
      <c r="AW18" s="144"/>
      <c r="BT18" s="233"/>
    </row>
    <row r="19" spans="1:72" s="147" customFormat="1" ht="378" customHeight="1" thickBot="1">
      <c r="A19" s="331">
        <v>5</v>
      </c>
      <c r="B19" s="295">
        <v>14</v>
      </c>
      <c r="C19" s="296" t="s">
        <v>546</v>
      </c>
      <c r="D19" s="204"/>
      <c r="E19" s="297"/>
      <c r="F19" s="300"/>
      <c r="G19" s="204"/>
      <c r="H19" s="204"/>
      <c r="I19" s="301"/>
      <c r="J19" s="294">
        <v>6.12</v>
      </c>
      <c r="K19" s="294">
        <v>3.1</v>
      </c>
      <c r="L19" s="294">
        <v>0.02</v>
      </c>
      <c r="M19" s="294">
        <v>0</v>
      </c>
      <c r="N19" s="294">
        <v>0.35</v>
      </c>
      <c r="O19" s="294">
        <v>0</v>
      </c>
      <c r="P19" s="294">
        <v>38.92</v>
      </c>
      <c r="Q19" s="299">
        <v>37.770000000000003</v>
      </c>
      <c r="R19" s="288">
        <f t="shared" si="0"/>
        <v>1.1499999999999986</v>
      </c>
      <c r="S19" s="234" t="s">
        <v>589</v>
      </c>
      <c r="T19" s="316">
        <v>19</v>
      </c>
      <c r="U19" s="235" t="s">
        <v>689</v>
      </c>
      <c r="V19" s="236"/>
      <c r="W19" s="236">
        <v>20</v>
      </c>
      <c r="X19" s="236">
        <v>50</v>
      </c>
      <c r="Y19" s="236">
        <v>81</v>
      </c>
      <c r="Z19" s="354" t="s">
        <v>601</v>
      </c>
      <c r="AA19" s="358">
        <v>0</v>
      </c>
      <c r="AB19" s="354" t="s">
        <v>690</v>
      </c>
      <c r="AC19" s="360">
        <v>19</v>
      </c>
      <c r="AD19" s="355" t="s">
        <v>687</v>
      </c>
      <c r="AE19" s="237"/>
      <c r="AF19" s="146"/>
      <c r="AG19" s="146"/>
      <c r="AH19" s="146"/>
      <c r="AI19" s="146"/>
      <c r="AJ19" s="146"/>
      <c r="AK19" s="146"/>
      <c r="AL19" s="146"/>
      <c r="AM19" s="146"/>
      <c r="AN19" s="146"/>
      <c r="AO19" s="146"/>
      <c r="AP19" s="146"/>
      <c r="AQ19" s="146"/>
      <c r="AR19" s="146"/>
      <c r="AS19" s="146"/>
      <c r="AT19" s="146"/>
      <c r="AU19" s="146"/>
      <c r="AV19" s="146"/>
      <c r="AW19" s="146"/>
    </row>
    <row r="20" spans="1:72" s="145" customFormat="1" ht="299.75" customHeight="1" thickBot="1">
      <c r="A20" s="333">
        <v>6</v>
      </c>
      <c r="B20" s="258">
        <v>22</v>
      </c>
      <c r="C20" s="150" t="s">
        <v>232</v>
      </c>
      <c r="D20" s="153"/>
      <c r="E20" s="151">
        <v>200</v>
      </c>
      <c r="F20" s="152"/>
      <c r="G20" s="153" t="s">
        <v>558</v>
      </c>
      <c r="H20" s="153" t="s">
        <v>557</v>
      </c>
      <c r="I20" s="259"/>
      <c r="J20" s="350">
        <v>0.78</v>
      </c>
      <c r="K20" s="154">
        <v>1.5</v>
      </c>
      <c r="L20" s="154">
        <v>1.02</v>
      </c>
      <c r="M20" s="154">
        <v>0</v>
      </c>
      <c r="N20" s="154">
        <v>1.07</v>
      </c>
      <c r="O20" s="154">
        <v>0</v>
      </c>
      <c r="P20" s="154">
        <v>13.05</v>
      </c>
      <c r="Q20" s="299">
        <v>13.05</v>
      </c>
      <c r="R20" s="289">
        <f t="shared" si="0"/>
        <v>0</v>
      </c>
      <c r="S20" s="156" t="s">
        <v>609</v>
      </c>
      <c r="T20" s="317">
        <v>26</v>
      </c>
      <c r="U20" s="150" t="s">
        <v>578</v>
      </c>
      <c r="V20" s="260">
        <v>36</v>
      </c>
      <c r="W20" s="261">
        <v>50</v>
      </c>
      <c r="X20" s="261">
        <v>75</v>
      </c>
      <c r="Y20" s="262">
        <v>100</v>
      </c>
      <c r="Z20" s="157" t="s">
        <v>610</v>
      </c>
      <c r="AA20" s="362">
        <v>0</v>
      </c>
      <c r="AB20" s="157" t="s">
        <v>655</v>
      </c>
      <c r="AC20" s="362">
        <v>26</v>
      </c>
      <c r="AD20" s="207"/>
      <c r="AE20" s="238"/>
      <c r="AF20" s="144"/>
      <c r="AG20" s="144"/>
      <c r="AH20" s="144"/>
      <c r="AI20" s="144"/>
      <c r="AJ20" s="144"/>
      <c r="AK20" s="144"/>
      <c r="AL20" s="144"/>
      <c r="AM20" s="144"/>
      <c r="AN20" s="144"/>
      <c r="AO20" s="144"/>
      <c r="AP20" s="144"/>
      <c r="AQ20" s="144"/>
      <c r="AR20" s="144"/>
      <c r="AS20" s="144"/>
      <c r="AT20" s="144"/>
      <c r="AU20" s="144"/>
      <c r="AV20" s="144"/>
      <c r="AW20" s="144"/>
    </row>
    <row r="21" spans="1:72" s="145" customFormat="1" ht="408" customHeight="1" thickBot="1">
      <c r="A21" s="334">
        <v>7</v>
      </c>
      <c r="B21" s="148">
        <v>25</v>
      </c>
      <c r="C21" s="149" t="s">
        <v>545</v>
      </c>
      <c r="D21" s="153"/>
      <c r="E21" s="151"/>
      <c r="F21" s="152"/>
      <c r="G21" s="153" t="s">
        <v>559</v>
      </c>
      <c r="H21" s="153" t="s">
        <v>555</v>
      </c>
      <c r="I21" s="259"/>
      <c r="J21" s="350">
        <v>1.6</v>
      </c>
      <c r="K21" s="154">
        <v>3.5</v>
      </c>
      <c r="L21" s="154">
        <v>0</v>
      </c>
      <c r="M21" s="154">
        <v>0</v>
      </c>
      <c r="N21" s="154">
        <v>0</v>
      </c>
      <c r="O21" s="154">
        <v>0</v>
      </c>
      <c r="P21" s="154">
        <v>4.75</v>
      </c>
      <c r="Q21" s="299">
        <v>4.75</v>
      </c>
      <c r="R21" s="286">
        <f t="shared" si="0"/>
        <v>0</v>
      </c>
      <c r="S21" s="172" t="s">
        <v>612</v>
      </c>
      <c r="T21" s="312">
        <v>85</v>
      </c>
      <c r="U21" s="222" t="s">
        <v>613</v>
      </c>
      <c r="V21" s="162"/>
      <c r="W21" s="162">
        <v>90</v>
      </c>
      <c r="X21" s="162">
        <v>100</v>
      </c>
      <c r="Y21" s="163"/>
      <c r="Z21" s="354" t="s">
        <v>614</v>
      </c>
      <c r="AA21" s="360">
        <f>((AC21-T21)/W21)*100</f>
        <v>0</v>
      </c>
      <c r="AB21" s="354" t="s">
        <v>667</v>
      </c>
      <c r="AC21" s="360">
        <v>85</v>
      </c>
      <c r="AD21" s="355"/>
      <c r="AE21" s="171"/>
      <c r="AF21" s="144"/>
      <c r="AG21" s="144"/>
      <c r="AH21" s="144"/>
      <c r="AI21" s="144"/>
      <c r="AJ21" s="144"/>
      <c r="AK21" s="144"/>
      <c r="AL21" s="144"/>
      <c r="AM21" s="144"/>
      <c r="AN21" s="144"/>
      <c r="AO21" s="144"/>
      <c r="AP21" s="144"/>
      <c r="AQ21" s="144"/>
      <c r="AR21" s="144"/>
      <c r="AS21" s="144"/>
      <c r="AT21" s="144"/>
      <c r="AU21" s="144"/>
      <c r="AV21" s="144"/>
      <c r="AW21" s="144"/>
    </row>
    <row r="22" spans="1:72" s="145" customFormat="1" ht="409.5" customHeight="1" thickBot="1">
      <c r="A22" s="330">
        <v>8</v>
      </c>
      <c r="B22" s="148">
        <v>27</v>
      </c>
      <c r="C22" s="149" t="s">
        <v>611</v>
      </c>
      <c r="D22" s="150" t="s">
        <v>78</v>
      </c>
      <c r="E22" s="173">
        <v>401</v>
      </c>
      <c r="F22" s="174">
        <v>0</v>
      </c>
      <c r="G22" s="153" t="s">
        <v>554</v>
      </c>
      <c r="H22" s="153" t="s">
        <v>555</v>
      </c>
      <c r="I22" s="175" t="s">
        <v>79</v>
      </c>
      <c r="J22" s="154">
        <v>6.2</v>
      </c>
      <c r="K22" s="154">
        <v>6.2</v>
      </c>
      <c r="L22" s="154">
        <v>5.85</v>
      </c>
      <c r="M22" s="154">
        <v>0</v>
      </c>
      <c r="N22" s="154">
        <v>28.9</v>
      </c>
      <c r="O22" s="154">
        <v>0</v>
      </c>
      <c r="P22" s="154">
        <v>77.540000000000006</v>
      </c>
      <c r="Q22" s="281">
        <v>77.540000000000006</v>
      </c>
      <c r="R22" s="289">
        <f t="shared" si="0"/>
        <v>0</v>
      </c>
      <c r="S22" s="226" t="s">
        <v>615</v>
      </c>
      <c r="T22" s="317">
        <v>0</v>
      </c>
      <c r="U22" s="150" t="s">
        <v>691</v>
      </c>
      <c r="V22" s="176"/>
      <c r="W22" s="176">
        <v>10</v>
      </c>
      <c r="X22" s="176">
        <v>25</v>
      </c>
      <c r="Y22" s="176">
        <v>50</v>
      </c>
      <c r="Z22" s="356" t="s">
        <v>692</v>
      </c>
      <c r="AA22" s="363">
        <v>5</v>
      </c>
      <c r="AB22" s="356" t="s">
        <v>664</v>
      </c>
      <c r="AC22" s="362">
        <v>48</v>
      </c>
      <c r="AD22" s="207" t="s">
        <v>665</v>
      </c>
      <c r="AE22" s="177"/>
      <c r="AF22" s="144"/>
      <c r="AG22" s="144"/>
      <c r="AH22" s="144"/>
      <c r="AI22" s="144"/>
      <c r="AJ22" s="144"/>
      <c r="AK22" s="144"/>
      <c r="AL22" s="144"/>
      <c r="AM22" s="144"/>
      <c r="AN22" s="144"/>
      <c r="AO22" s="144"/>
      <c r="AP22" s="144"/>
      <c r="AQ22" s="144"/>
      <c r="AR22" s="144"/>
      <c r="AS22" s="144"/>
      <c r="AT22" s="144"/>
      <c r="AU22" s="144"/>
      <c r="AV22" s="144"/>
      <c r="AW22" s="144"/>
    </row>
    <row r="23" spans="1:72" s="145" customFormat="1" ht="111.5" customHeight="1">
      <c r="A23" s="474">
        <v>9</v>
      </c>
      <c r="B23" s="476">
        <v>30</v>
      </c>
      <c r="C23" s="478" t="s">
        <v>518</v>
      </c>
      <c r="D23" s="413" t="s">
        <v>78</v>
      </c>
      <c r="E23" s="480">
        <v>40</v>
      </c>
      <c r="F23" s="497">
        <v>0</v>
      </c>
      <c r="G23" s="413" t="s">
        <v>554</v>
      </c>
      <c r="H23" s="413"/>
      <c r="I23" s="448" t="s">
        <v>79</v>
      </c>
      <c r="J23" s="276">
        <v>9</v>
      </c>
      <c r="K23" s="276">
        <v>0</v>
      </c>
      <c r="L23" s="276">
        <v>0</v>
      </c>
      <c r="M23" s="505">
        <v>0</v>
      </c>
      <c r="N23" s="276">
        <v>0</v>
      </c>
      <c r="O23" s="505">
        <v>0</v>
      </c>
      <c r="P23" s="276">
        <v>25.13</v>
      </c>
      <c r="Q23" s="282">
        <v>25.13</v>
      </c>
      <c r="R23" s="288">
        <f t="shared" si="0"/>
        <v>0</v>
      </c>
      <c r="S23" s="500" t="s">
        <v>594</v>
      </c>
      <c r="T23" s="318">
        <v>71</v>
      </c>
      <c r="U23" s="436" t="s">
        <v>595</v>
      </c>
      <c r="V23" s="160"/>
      <c r="W23" s="160">
        <v>80</v>
      </c>
      <c r="X23" s="160">
        <v>90</v>
      </c>
      <c r="Y23" s="160">
        <v>100</v>
      </c>
      <c r="Z23" s="421" t="s">
        <v>670</v>
      </c>
      <c r="AA23" s="360">
        <v>0</v>
      </c>
      <c r="AB23" s="421" t="s">
        <v>646</v>
      </c>
      <c r="AC23" s="358">
        <v>88</v>
      </c>
      <c r="AD23" s="423" t="s">
        <v>671</v>
      </c>
      <c r="AE23" s="432"/>
      <c r="AF23" s="144"/>
      <c r="AG23" s="144"/>
      <c r="AH23" s="144"/>
      <c r="AI23" s="144"/>
      <c r="AJ23" s="144"/>
      <c r="AK23" s="144"/>
      <c r="AL23" s="144"/>
      <c r="AM23" s="144"/>
      <c r="AN23" s="144"/>
      <c r="AO23" s="144"/>
      <c r="AP23" s="144"/>
      <c r="AQ23" s="144"/>
      <c r="AR23" s="144"/>
      <c r="AS23" s="144"/>
      <c r="AT23" s="144"/>
      <c r="AU23" s="144"/>
      <c r="AV23" s="144"/>
      <c r="AW23" s="144"/>
    </row>
    <row r="24" spans="1:72" s="145" customFormat="1" ht="111.5" customHeight="1">
      <c r="A24" s="488"/>
      <c r="B24" s="510"/>
      <c r="C24" s="511"/>
      <c r="D24" s="495"/>
      <c r="E24" s="496"/>
      <c r="F24" s="498"/>
      <c r="G24" s="495"/>
      <c r="H24" s="495"/>
      <c r="I24" s="503"/>
      <c r="J24" s="279"/>
      <c r="K24" s="279"/>
      <c r="L24" s="279"/>
      <c r="M24" s="590"/>
      <c r="N24" s="279"/>
      <c r="O24" s="590"/>
      <c r="P24" s="279"/>
      <c r="Q24" s="283"/>
      <c r="R24" s="285"/>
      <c r="S24" s="501"/>
      <c r="T24" s="312"/>
      <c r="U24" s="504"/>
      <c r="V24" s="162"/>
      <c r="W24" s="162"/>
      <c r="X24" s="162"/>
      <c r="Y24" s="162"/>
      <c r="Z24" s="452"/>
      <c r="AA24" s="360"/>
      <c r="AB24" s="452"/>
      <c r="AC24" s="360"/>
      <c r="AD24" s="453"/>
      <c r="AE24" s="433"/>
      <c r="AF24" s="144"/>
      <c r="AG24" s="144"/>
      <c r="AH24" s="144"/>
      <c r="AI24" s="144"/>
      <c r="AJ24" s="144"/>
      <c r="AK24" s="144"/>
      <c r="AL24" s="144"/>
      <c r="AM24" s="144"/>
      <c r="AN24" s="144"/>
      <c r="AO24" s="144"/>
      <c r="AP24" s="144"/>
      <c r="AQ24" s="144"/>
      <c r="AR24" s="144"/>
      <c r="AS24" s="144"/>
      <c r="AT24" s="144"/>
      <c r="AU24" s="144"/>
      <c r="AV24" s="144"/>
      <c r="AW24" s="144"/>
    </row>
    <row r="25" spans="1:72" s="145" customFormat="1" ht="298.25" customHeight="1" thickBot="1">
      <c r="A25" s="475"/>
      <c r="B25" s="477"/>
      <c r="C25" s="479"/>
      <c r="D25" s="414"/>
      <c r="E25" s="481"/>
      <c r="F25" s="499"/>
      <c r="G25" s="414"/>
      <c r="H25" s="414"/>
      <c r="I25" s="449"/>
      <c r="J25" s="277"/>
      <c r="K25" s="277"/>
      <c r="L25" s="277"/>
      <c r="M25" s="506"/>
      <c r="N25" s="277"/>
      <c r="O25" s="506"/>
      <c r="P25" s="277"/>
      <c r="Q25" s="284"/>
      <c r="R25" s="286"/>
      <c r="S25" s="502"/>
      <c r="T25" s="313"/>
      <c r="U25" s="437"/>
      <c r="V25" s="164"/>
      <c r="W25" s="164"/>
      <c r="X25" s="164"/>
      <c r="Y25" s="164"/>
      <c r="Z25" s="422"/>
      <c r="AA25" s="361"/>
      <c r="AB25" s="422"/>
      <c r="AC25" s="361"/>
      <c r="AD25" s="424"/>
      <c r="AE25" s="434"/>
      <c r="AF25" s="144"/>
      <c r="AG25" s="144"/>
      <c r="AH25" s="144"/>
      <c r="AI25" s="144"/>
      <c r="AJ25" s="144"/>
      <c r="AK25" s="144"/>
      <c r="AL25" s="144"/>
      <c r="AM25" s="144"/>
      <c r="AN25" s="144"/>
      <c r="AO25" s="144"/>
      <c r="AP25" s="144"/>
      <c r="AQ25" s="144"/>
      <c r="AR25" s="144"/>
      <c r="AS25" s="144"/>
      <c r="AT25" s="144"/>
      <c r="AU25" s="144"/>
      <c r="AV25" s="144"/>
      <c r="AW25" s="144"/>
    </row>
    <row r="26" spans="1:72" s="147" customFormat="1" ht="409.5" customHeight="1" thickBot="1">
      <c r="A26" s="331">
        <v>10</v>
      </c>
      <c r="B26" s="295">
        <v>35</v>
      </c>
      <c r="C26" s="296" t="s">
        <v>569</v>
      </c>
      <c r="D26" s="204" t="s">
        <v>78</v>
      </c>
      <c r="E26" s="297">
        <v>1805.44</v>
      </c>
      <c r="F26" s="300" t="s">
        <v>566</v>
      </c>
      <c r="G26" s="204" t="s">
        <v>514</v>
      </c>
      <c r="H26" s="204" t="s">
        <v>566</v>
      </c>
      <c r="I26" s="301" t="s">
        <v>79</v>
      </c>
      <c r="J26" s="294">
        <v>5.37</v>
      </c>
      <c r="K26" s="294">
        <v>8.51</v>
      </c>
      <c r="L26" s="294">
        <v>0.5</v>
      </c>
      <c r="M26" s="294">
        <v>0</v>
      </c>
      <c r="N26" s="294">
        <v>0.56000000000000005</v>
      </c>
      <c r="O26" s="294">
        <v>0</v>
      </c>
      <c r="P26" s="294">
        <v>196.8</v>
      </c>
      <c r="Q26" s="299">
        <v>196.8</v>
      </c>
      <c r="R26" s="289">
        <f t="shared" si="0"/>
        <v>0</v>
      </c>
      <c r="S26" s="242" t="s">
        <v>693</v>
      </c>
      <c r="T26" s="316">
        <v>100</v>
      </c>
      <c r="U26" s="243" t="s">
        <v>616</v>
      </c>
      <c r="V26" s="263">
        <v>10</v>
      </c>
      <c r="W26" s="263">
        <v>30</v>
      </c>
      <c r="X26" s="263">
        <v>70</v>
      </c>
      <c r="Y26" s="263">
        <v>100</v>
      </c>
      <c r="Z26" s="354" t="s">
        <v>707</v>
      </c>
      <c r="AA26" s="360">
        <v>20</v>
      </c>
      <c r="AB26" s="354" t="s">
        <v>708</v>
      </c>
      <c r="AC26" s="360">
        <v>120</v>
      </c>
      <c r="AD26" s="355" t="s">
        <v>676</v>
      </c>
      <c r="AE26" s="245"/>
      <c r="AF26" s="146"/>
      <c r="AG26" s="146"/>
      <c r="AH26" s="146"/>
      <c r="AI26" s="146"/>
      <c r="AJ26" s="146"/>
      <c r="AK26" s="146"/>
      <c r="AL26" s="146"/>
      <c r="AM26" s="146"/>
      <c r="AN26" s="146"/>
      <c r="AO26" s="146"/>
      <c r="AP26" s="146"/>
      <c r="AQ26" s="146"/>
      <c r="AR26" s="146"/>
      <c r="AS26" s="146"/>
      <c r="AT26" s="146"/>
      <c r="AU26" s="146"/>
      <c r="AV26" s="146"/>
      <c r="AW26" s="146"/>
    </row>
    <row r="27" spans="1:72" s="145" customFormat="1" ht="409.5" customHeight="1" thickBot="1">
      <c r="A27" s="330">
        <v>11</v>
      </c>
      <c r="B27" s="148">
        <v>36</v>
      </c>
      <c r="C27" s="149" t="s">
        <v>532</v>
      </c>
      <c r="D27" s="150" t="s">
        <v>78</v>
      </c>
      <c r="E27" s="173">
        <v>102.1</v>
      </c>
      <c r="F27" s="174">
        <v>0</v>
      </c>
      <c r="G27" s="153" t="s">
        <v>554</v>
      </c>
      <c r="H27" s="153" t="s">
        <v>557</v>
      </c>
      <c r="I27" s="175" t="s">
        <v>79</v>
      </c>
      <c r="J27" s="154">
        <v>10.56</v>
      </c>
      <c r="K27" s="154">
        <v>11.62</v>
      </c>
      <c r="L27" s="154">
        <v>1.52</v>
      </c>
      <c r="M27" s="154">
        <v>0</v>
      </c>
      <c r="N27" s="154">
        <v>2.88</v>
      </c>
      <c r="O27" s="154">
        <v>0</v>
      </c>
      <c r="P27" s="154">
        <v>19.75</v>
      </c>
      <c r="Q27" s="281">
        <v>19.75</v>
      </c>
      <c r="R27" s="289">
        <f t="shared" si="0"/>
        <v>0</v>
      </c>
      <c r="S27" s="156" t="s">
        <v>581</v>
      </c>
      <c r="T27" s="317">
        <v>85</v>
      </c>
      <c r="U27" s="150" t="s">
        <v>677</v>
      </c>
      <c r="V27" s="176"/>
      <c r="W27" s="176">
        <v>90</v>
      </c>
      <c r="X27" s="176">
        <v>95</v>
      </c>
      <c r="Y27" s="176">
        <v>100</v>
      </c>
      <c r="Z27" s="157" t="s">
        <v>709</v>
      </c>
      <c r="AA27" s="358">
        <v>18</v>
      </c>
      <c r="AB27" s="308" t="s">
        <v>710</v>
      </c>
      <c r="AC27" s="362">
        <v>30</v>
      </c>
      <c r="AD27" s="207" t="s">
        <v>694</v>
      </c>
      <c r="AE27" s="178"/>
      <c r="AF27" s="144"/>
      <c r="AG27" s="144"/>
      <c r="AH27" s="144"/>
      <c r="AI27" s="144"/>
      <c r="AJ27" s="144"/>
      <c r="AK27" s="144"/>
      <c r="AL27" s="144"/>
      <c r="AM27" s="144"/>
      <c r="AN27" s="144"/>
      <c r="AO27" s="144"/>
      <c r="AP27" s="144"/>
      <c r="AQ27" s="144"/>
      <c r="AR27" s="144"/>
      <c r="AS27" s="144"/>
      <c r="AT27" s="144"/>
      <c r="AU27" s="144"/>
      <c r="AV27" s="144"/>
      <c r="AW27" s="144"/>
    </row>
    <row r="28" spans="1:72" s="145" customFormat="1" ht="157.25" customHeight="1">
      <c r="A28" s="474">
        <v>12</v>
      </c>
      <c r="B28" s="476">
        <v>39</v>
      </c>
      <c r="C28" s="478" t="s">
        <v>519</v>
      </c>
      <c r="D28" s="413" t="s">
        <v>78</v>
      </c>
      <c r="E28" s="480">
        <v>530</v>
      </c>
      <c r="F28" s="497">
        <v>0</v>
      </c>
      <c r="G28" s="413" t="s">
        <v>560</v>
      </c>
      <c r="H28" s="413" t="s">
        <v>555</v>
      </c>
      <c r="I28" s="448" t="s">
        <v>79</v>
      </c>
      <c r="J28" s="351">
        <v>3.27</v>
      </c>
      <c r="K28" s="276">
        <v>52</v>
      </c>
      <c r="L28" s="276">
        <v>1.57</v>
      </c>
      <c r="M28" s="505">
        <v>0</v>
      </c>
      <c r="N28" s="323">
        <v>4.51</v>
      </c>
      <c r="O28" s="505">
        <v>0</v>
      </c>
      <c r="P28" s="276">
        <v>156.16999999999999</v>
      </c>
      <c r="Q28" s="166">
        <v>156.16999999999999</v>
      </c>
      <c r="R28" s="290">
        <f t="shared" si="0"/>
        <v>0</v>
      </c>
      <c r="S28" s="500" t="s">
        <v>617</v>
      </c>
      <c r="T28" s="456">
        <v>70</v>
      </c>
      <c r="U28" s="436" t="s">
        <v>618</v>
      </c>
      <c r="V28" s="160"/>
      <c r="W28" s="160">
        <v>97</v>
      </c>
      <c r="X28" s="160">
        <v>99</v>
      </c>
      <c r="Y28" s="160">
        <v>100</v>
      </c>
      <c r="Z28" s="508" t="s">
        <v>695</v>
      </c>
      <c r="AA28" s="364">
        <f>((AC28-T28)/W28)*100</f>
        <v>5.1546391752577314</v>
      </c>
      <c r="AB28" s="421" t="s">
        <v>669</v>
      </c>
      <c r="AC28" s="358">
        <v>75</v>
      </c>
      <c r="AD28" s="423" t="s">
        <v>668</v>
      </c>
      <c r="AE28" s="425"/>
      <c r="AF28" s="144"/>
      <c r="AG28" s="144"/>
      <c r="AH28" s="144"/>
      <c r="AI28" s="144"/>
      <c r="AJ28" s="144"/>
      <c r="AK28" s="144"/>
      <c r="AL28" s="144"/>
      <c r="AM28" s="144"/>
      <c r="AN28" s="144"/>
      <c r="AO28" s="144"/>
      <c r="AP28" s="144"/>
      <c r="AQ28" s="144"/>
      <c r="AR28" s="144"/>
      <c r="AS28" s="144"/>
      <c r="AT28" s="144"/>
      <c r="AU28" s="144"/>
      <c r="AV28" s="144"/>
      <c r="AW28" s="144"/>
    </row>
    <row r="29" spans="1:72" s="145" customFormat="1" ht="408" customHeight="1" thickBot="1">
      <c r="A29" s="475"/>
      <c r="B29" s="477"/>
      <c r="C29" s="479"/>
      <c r="D29" s="414"/>
      <c r="E29" s="481"/>
      <c r="F29" s="499"/>
      <c r="G29" s="414"/>
      <c r="H29" s="414"/>
      <c r="I29" s="449"/>
      <c r="J29" s="277"/>
      <c r="K29" s="277"/>
      <c r="L29" s="277"/>
      <c r="M29" s="506"/>
      <c r="N29" s="232"/>
      <c r="O29" s="506"/>
      <c r="P29" s="277"/>
      <c r="Q29" s="167"/>
      <c r="R29" s="291"/>
      <c r="S29" s="502"/>
      <c r="T29" s="457"/>
      <c r="U29" s="437"/>
      <c r="V29" s="164"/>
      <c r="W29" s="164"/>
      <c r="X29" s="164"/>
      <c r="Y29" s="164"/>
      <c r="Z29" s="509"/>
      <c r="AA29" s="359"/>
      <c r="AB29" s="422"/>
      <c r="AC29" s="361"/>
      <c r="AD29" s="424"/>
      <c r="AE29" s="435"/>
      <c r="AF29" s="144"/>
      <c r="AG29" s="144"/>
      <c r="AH29" s="144"/>
      <c r="AI29" s="144"/>
      <c r="AJ29" s="144"/>
      <c r="AK29" s="144"/>
      <c r="AL29" s="144"/>
      <c r="AM29" s="144"/>
      <c r="AN29" s="144"/>
      <c r="AO29" s="144"/>
      <c r="AP29" s="144"/>
      <c r="AQ29" s="144"/>
      <c r="AR29" s="144"/>
      <c r="AS29" s="144"/>
      <c r="AT29" s="144"/>
      <c r="AU29" s="144"/>
      <c r="AV29" s="144"/>
      <c r="AW29" s="144"/>
    </row>
    <row r="30" spans="1:72" s="145" customFormat="1" ht="409.6" thickBot="1">
      <c r="A30" s="330">
        <v>13</v>
      </c>
      <c r="B30" s="179">
        <v>43</v>
      </c>
      <c r="C30" s="180" t="s">
        <v>596</v>
      </c>
      <c r="D30" s="181" t="s">
        <v>78</v>
      </c>
      <c r="E30" s="182">
        <v>61.5</v>
      </c>
      <c r="F30" s="183">
        <v>0</v>
      </c>
      <c r="G30" s="181" t="s">
        <v>561</v>
      </c>
      <c r="H30" s="181" t="s">
        <v>555</v>
      </c>
      <c r="I30" s="184" t="s">
        <v>79</v>
      </c>
      <c r="J30" s="350">
        <v>0.43</v>
      </c>
      <c r="K30" s="154">
        <v>0.5</v>
      </c>
      <c r="L30" s="154">
        <v>0.47</v>
      </c>
      <c r="M30" s="154">
        <v>0</v>
      </c>
      <c r="N30" s="154">
        <v>0.5</v>
      </c>
      <c r="O30" s="154">
        <v>0</v>
      </c>
      <c r="P30" s="154">
        <v>19.149999999999999</v>
      </c>
      <c r="Q30" s="281">
        <v>19.149999999999999</v>
      </c>
      <c r="R30" s="289">
        <f t="shared" si="0"/>
        <v>0</v>
      </c>
      <c r="S30" s="185" t="s">
        <v>619</v>
      </c>
      <c r="T30" s="317" t="s">
        <v>597</v>
      </c>
      <c r="U30" s="181" t="s">
        <v>598</v>
      </c>
      <c r="V30" s="186"/>
      <c r="W30" s="186">
        <v>110</v>
      </c>
      <c r="X30" s="186">
        <v>120</v>
      </c>
      <c r="Y30" s="186">
        <v>130</v>
      </c>
      <c r="Z30" s="307" t="s">
        <v>570</v>
      </c>
      <c r="AA30" s="361">
        <v>0</v>
      </c>
      <c r="AB30" s="307" t="s">
        <v>711</v>
      </c>
      <c r="AC30" s="362">
        <v>100</v>
      </c>
      <c r="AD30" s="357"/>
      <c r="AE30" s="177" t="s">
        <v>533</v>
      </c>
      <c r="AF30" s="144"/>
      <c r="AG30" s="144"/>
      <c r="AH30" s="144"/>
      <c r="AI30" s="144"/>
      <c r="AJ30" s="144"/>
      <c r="AK30" s="144"/>
      <c r="AL30" s="144"/>
      <c r="AM30" s="144"/>
      <c r="AN30" s="144"/>
      <c r="AO30" s="144"/>
      <c r="AP30" s="144"/>
      <c r="AQ30" s="144"/>
      <c r="AR30" s="144"/>
      <c r="AS30" s="144"/>
      <c r="AT30" s="144"/>
      <c r="AU30" s="144"/>
      <c r="AV30" s="144"/>
      <c r="AW30" s="144"/>
    </row>
    <row r="31" spans="1:72" s="145" customFormat="1" ht="111.5" customHeight="1">
      <c r="A31" s="474">
        <v>14</v>
      </c>
      <c r="B31" s="476">
        <v>44</v>
      </c>
      <c r="C31" s="478" t="s">
        <v>520</v>
      </c>
      <c r="D31" s="413" t="s">
        <v>78</v>
      </c>
      <c r="E31" s="480">
        <v>120</v>
      </c>
      <c r="F31" s="497">
        <v>0</v>
      </c>
      <c r="G31" s="413" t="s">
        <v>562</v>
      </c>
      <c r="H31" s="413" t="s">
        <v>555</v>
      </c>
      <c r="I31" s="448" t="s">
        <v>79</v>
      </c>
      <c r="J31" s="276">
        <v>10.039999999999999</v>
      </c>
      <c r="K31" s="276">
        <v>7.5</v>
      </c>
      <c r="L31" s="276">
        <v>6.96</v>
      </c>
      <c r="M31" s="505">
        <v>0</v>
      </c>
      <c r="N31" s="276">
        <v>6.17</v>
      </c>
      <c r="O31" s="505">
        <v>0</v>
      </c>
      <c r="P31" s="276">
        <v>96.38</v>
      </c>
      <c r="Q31" s="282">
        <v>96.38</v>
      </c>
      <c r="R31" s="288">
        <f t="shared" si="0"/>
        <v>0</v>
      </c>
      <c r="S31" s="500" t="s">
        <v>620</v>
      </c>
      <c r="T31" s="456" t="s">
        <v>582</v>
      </c>
      <c r="U31" s="436" t="s">
        <v>621</v>
      </c>
      <c r="V31" s="160"/>
      <c r="W31" s="160">
        <v>98</v>
      </c>
      <c r="X31" s="160">
        <v>100</v>
      </c>
      <c r="Y31" s="160"/>
      <c r="Z31" s="421" t="s">
        <v>599</v>
      </c>
      <c r="AA31" s="358">
        <v>0</v>
      </c>
      <c r="AB31" s="421" t="s">
        <v>712</v>
      </c>
      <c r="AC31" s="358">
        <v>96</v>
      </c>
      <c r="AD31" s="423" t="s">
        <v>713</v>
      </c>
      <c r="AE31" s="425"/>
      <c r="AF31" s="144"/>
      <c r="AG31" s="144"/>
      <c r="AH31" s="144"/>
      <c r="AI31" s="144"/>
      <c r="AJ31" s="144"/>
      <c r="AK31" s="144"/>
      <c r="AL31" s="144"/>
      <c r="AM31" s="144"/>
      <c r="AN31" s="144"/>
      <c r="AO31" s="144"/>
      <c r="AP31" s="144"/>
      <c r="AQ31" s="144"/>
      <c r="AR31" s="144"/>
      <c r="AS31" s="144"/>
      <c r="AT31" s="144"/>
      <c r="AU31" s="144"/>
      <c r="AV31" s="144"/>
      <c r="AW31" s="144"/>
    </row>
    <row r="32" spans="1:72" s="145" customFormat="1" ht="223.25" customHeight="1" thickBot="1">
      <c r="A32" s="475"/>
      <c r="B32" s="477"/>
      <c r="C32" s="479"/>
      <c r="D32" s="414"/>
      <c r="E32" s="481"/>
      <c r="F32" s="499"/>
      <c r="G32" s="414"/>
      <c r="H32" s="414"/>
      <c r="I32" s="449"/>
      <c r="J32" s="277"/>
      <c r="K32" s="277"/>
      <c r="L32" s="277"/>
      <c r="M32" s="506"/>
      <c r="N32" s="277"/>
      <c r="O32" s="506"/>
      <c r="P32" s="277"/>
      <c r="Q32" s="284"/>
      <c r="R32" s="286"/>
      <c r="S32" s="502"/>
      <c r="T32" s="457"/>
      <c r="U32" s="437"/>
      <c r="V32" s="164"/>
      <c r="W32" s="164"/>
      <c r="X32" s="164"/>
      <c r="Y32" s="164"/>
      <c r="Z32" s="422"/>
      <c r="AA32" s="361"/>
      <c r="AB32" s="422"/>
      <c r="AC32" s="361"/>
      <c r="AD32" s="424"/>
      <c r="AE32" s="426"/>
      <c r="AF32" s="144"/>
      <c r="AG32" s="144"/>
      <c r="AH32" s="144"/>
      <c r="AI32" s="144"/>
      <c r="AJ32" s="144"/>
      <c r="AK32" s="144"/>
      <c r="AL32" s="144"/>
      <c r="AM32" s="144"/>
      <c r="AN32" s="144"/>
      <c r="AO32" s="144"/>
      <c r="AP32" s="144"/>
      <c r="AQ32" s="144"/>
      <c r="AR32" s="144"/>
      <c r="AS32" s="144"/>
      <c r="AT32" s="144"/>
      <c r="AU32" s="144"/>
      <c r="AV32" s="144"/>
      <c r="AW32" s="144"/>
    </row>
    <row r="33" spans="1:49" s="145" customFormat="1" ht="157" customHeight="1">
      <c r="A33" s="474">
        <v>15</v>
      </c>
      <c r="B33" s="476">
        <v>45</v>
      </c>
      <c r="C33" s="478" t="s">
        <v>527</v>
      </c>
      <c r="D33" s="436" t="s">
        <v>78</v>
      </c>
      <c r="E33" s="480">
        <v>105.9</v>
      </c>
      <c r="F33" s="497">
        <v>0</v>
      </c>
      <c r="G33" s="413" t="s">
        <v>560</v>
      </c>
      <c r="H33" s="413" t="s">
        <v>555</v>
      </c>
      <c r="I33" s="448" t="s">
        <v>79</v>
      </c>
      <c r="J33" s="276">
        <v>78.209999999999994</v>
      </c>
      <c r="K33" s="276">
        <v>20.7</v>
      </c>
      <c r="L33" s="276">
        <v>18.5</v>
      </c>
      <c r="M33" s="505">
        <v>0</v>
      </c>
      <c r="N33" s="505">
        <v>50.9</v>
      </c>
      <c r="O33" s="505">
        <v>0</v>
      </c>
      <c r="P33" s="276">
        <v>102.27</v>
      </c>
      <c r="Q33" s="282">
        <v>102.27</v>
      </c>
      <c r="R33" s="288">
        <f t="shared" si="0"/>
        <v>0</v>
      </c>
      <c r="S33" s="454" t="s">
        <v>622</v>
      </c>
      <c r="T33" s="456" t="s">
        <v>600</v>
      </c>
      <c r="U33" s="436" t="s">
        <v>568</v>
      </c>
      <c r="V33" s="187">
        <v>90</v>
      </c>
      <c r="W33" s="187">
        <v>95</v>
      </c>
      <c r="X33" s="187">
        <v>100</v>
      </c>
      <c r="Y33" s="187"/>
      <c r="Z33" s="421" t="s">
        <v>714</v>
      </c>
      <c r="AA33" s="358"/>
      <c r="AB33" s="421" t="s">
        <v>715</v>
      </c>
      <c r="AC33" s="358">
        <v>87</v>
      </c>
      <c r="AD33" s="423"/>
      <c r="AE33" s="433" t="s">
        <v>528</v>
      </c>
      <c r="AF33" s="144"/>
      <c r="AG33" s="144"/>
      <c r="AH33" s="144"/>
      <c r="AI33" s="144"/>
      <c r="AJ33" s="144"/>
      <c r="AK33" s="144"/>
      <c r="AL33" s="144"/>
      <c r="AM33" s="144"/>
      <c r="AN33" s="144"/>
      <c r="AO33" s="144"/>
      <c r="AP33" s="144"/>
      <c r="AQ33" s="144"/>
      <c r="AR33" s="144"/>
      <c r="AS33" s="144"/>
      <c r="AT33" s="144"/>
      <c r="AU33" s="144"/>
      <c r="AV33" s="144"/>
      <c r="AW33" s="144"/>
    </row>
    <row r="34" spans="1:49" s="145" customFormat="1" ht="324" customHeight="1" thickBot="1">
      <c r="A34" s="475"/>
      <c r="B34" s="477"/>
      <c r="C34" s="479"/>
      <c r="D34" s="437"/>
      <c r="E34" s="481"/>
      <c r="F34" s="499"/>
      <c r="G34" s="414"/>
      <c r="H34" s="414"/>
      <c r="I34" s="449"/>
      <c r="J34" s="277"/>
      <c r="K34" s="277"/>
      <c r="L34" s="277"/>
      <c r="M34" s="506"/>
      <c r="N34" s="506"/>
      <c r="O34" s="506"/>
      <c r="P34" s="277"/>
      <c r="Q34" s="284"/>
      <c r="R34" s="286"/>
      <c r="S34" s="455"/>
      <c r="T34" s="457"/>
      <c r="U34" s="437"/>
      <c r="V34" s="188"/>
      <c r="W34" s="188"/>
      <c r="X34" s="188"/>
      <c r="Y34" s="188"/>
      <c r="Z34" s="422"/>
      <c r="AA34" s="361"/>
      <c r="AB34" s="422"/>
      <c r="AC34" s="361"/>
      <c r="AD34" s="424"/>
      <c r="AE34" s="450"/>
      <c r="AF34" s="144"/>
      <c r="AG34" s="144"/>
      <c r="AH34" s="144"/>
      <c r="AI34" s="144"/>
      <c r="AJ34" s="144"/>
      <c r="AK34" s="144"/>
      <c r="AL34" s="144"/>
      <c r="AM34" s="144"/>
      <c r="AN34" s="144"/>
      <c r="AO34" s="144"/>
      <c r="AP34" s="144"/>
      <c r="AQ34" s="144"/>
      <c r="AR34" s="144"/>
      <c r="AS34" s="144"/>
      <c r="AT34" s="144"/>
      <c r="AU34" s="144"/>
      <c r="AV34" s="144"/>
      <c r="AW34" s="144"/>
    </row>
    <row r="35" spans="1:49" s="147" customFormat="1" ht="215" customHeight="1">
      <c r="A35" s="461">
        <v>16</v>
      </c>
      <c r="B35" s="464">
        <v>48</v>
      </c>
      <c r="C35" s="467" t="s">
        <v>571</v>
      </c>
      <c r="D35" s="442" t="s">
        <v>78</v>
      </c>
      <c r="E35" s="438">
        <v>382</v>
      </c>
      <c r="F35" s="440">
        <v>0</v>
      </c>
      <c r="G35" s="442" t="s">
        <v>563</v>
      </c>
      <c r="H35" s="442" t="s">
        <v>555</v>
      </c>
      <c r="I35" s="444" t="s">
        <v>79</v>
      </c>
      <c r="J35" s="165">
        <v>23.5</v>
      </c>
      <c r="K35" s="165">
        <v>29</v>
      </c>
      <c r="L35" s="165">
        <v>3.97</v>
      </c>
      <c r="M35" s="593">
        <v>0</v>
      </c>
      <c r="N35" s="165">
        <v>4.7300000000000004</v>
      </c>
      <c r="O35" s="593">
        <v>0</v>
      </c>
      <c r="P35" s="165">
        <v>72.400000000000006</v>
      </c>
      <c r="Q35" s="166">
        <v>72.400000000000006</v>
      </c>
      <c r="R35" s="288">
        <f t="shared" si="0"/>
        <v>0</v>
      </c>
      <c r="S35" s="446" t="s">
        <v>623</v>
      </c>
      <c r="T35" s="458" t="s">
        <v>583</v>
      </c>
      <c r="U35" s="421" t="s">
        <v>624</v>
      </c>
      <c r="V35" s="241"/>
      <c r="W35" s="241">
        <v>92</v>
      </c>
      <c r="X35" s="241">
        <v>95</v>
      </c>
      <c r="Y35" s="241">
        <v>100</v>
      </c>
      <c r="Z35" s="421" t="s">
        <v>716</v>
      </c>
      <c r="AA35" s="358">
        <v>5</v>
      </c>
      <c r="AB35" s="421" t="s">
        <v>645</v>
      </c>
      <c r="AC35" s="358">
        <v>95</v>
      </c>
      <c r="AD35" s="423"/>
      <c r="AE35" s="429"/>
      <c r="AF35" s="146"/>
      <c r="AG35" s="146"/>
      <c r="AH35" s="146"/>
      <c r="AI35" s="146"/>
      <c r="AJ35" s="146"/>
      <c r="AK35" s="146"/>
      <c r="AL35" s="146"/>
      <c r="AM35" s="146"/>
      <c r="AN35" s="146"/>
      <c r="AO35" s="146"/>
      <c r="AP35" s="146"/>
      <c r="AQ35" s="146"/>
      <c r="AR35" s="146"/>
      <c r="AS35" s="146"/>
      <c r="AT35" s="146"/>
      <c r="AU35" s="146"/>
      <c r="AV35" s="146"/>
      <c r="AW35" s="146"/>
    </row>
    <row r="36" spans="1:49" s="147" customFormat="1" ht="221" customHeight="1">
      <c r="A36" s="462"/>
      <c r="B36" s="465"/>
      <c r="C36" s="468"/>
      <c r="D36" s="470"/>
      <c r="E36" s="471"/>
      <c r="F36" s="472"/>
      <c r="G36" s="470"/>
      <c r="H36" s="470"/>
      <c r="I36" s="473"/>
      <c r="J36" s="280"/>
      <c r="K36" s="280"/>
      <c r="L36" s="280"/>
      <c r="M36" s="591"/>
      <c r="N36" s="280"/>
      <c r="O36" s="591"/>
      <c r="P36" s="280"/>
      <c r="Q36" s="189"/>
      <c r="R36" s="285"/>
      <c r="S36" s="451"/>
      <c r="T36" s="459"/>
      <c r="U36" s="452"/>
      <c r="V36" s="244"/>
      <c r="W36" s="244"/>
      <c r="X36" s="244"/>
      <c r="Y36" s="244"/>
      <c r="Z36" s="452"/>
      <c r="AA36" s="360"/>
      <c r="AB36" s="452"/>
      <c r="AC36" s="360"/>
      <c r="AD36" s="453"/>
      <c r="AE36" s="430"/>
      <c r="AF36" s="146"/>
      <c r="AG36" s="146"/>
      <c r="AH36" s="146"/>
      <c r="AI36" s="146"/>
      <c r="AJ36" s="146"/>
      <c r="AK36" s="146"/>
      <c r="AL36" s="146"/>
      <c r="AM36" s="146"/>
      <c r="AN36" s="146"/>
      <c r="AO36" s="146"/>
      <c r="AP36" s="146"/>
      <c r="AQ36" s="146"/>
      <c r="AR36" s="146"/>
      <c r="AS36" s="146"/>
      <c r="AT36" s="146"/>
      <c r="AU36" s="146"/>
      <c r="AV36" s="146"/>
      <c r="AW36" s="146"/>
    </row>
    <row r="37" spans="1:49" s="147" customFormat="1" ht="111" customHeight="1" thickBot="1">
      <c r="A37" s="463"/>
      <c r="B37" s="466"/>
      <c r="C37" s="469"/>
      <c r="D37" s="443"/>
      <c r="E37" s="439"/>
      <c r="F37" s="441"/>
      <c r="G37" s="443"/>
      <c r="H37" s="443"/>
      <c r="I37" s="445"/>
      <c r="J37" s="169"/>
      <c r="K37" s="169"/>
      <c r="L37" s="169"/>
      <c r="M37" s="592"/>
      <c r="N37" s="169"/>
      <c r="O37" s="592"/>
      <c r="P37" s="169"/>
      <c r="Q37" s="167"/>
      <c r="R37" s="286"/>
      <c r="S37" s="447"/>
      <c r="T37" s="460"/>
      <c r="U37" s="422"/>
      <c r="V37" s="257"/>
      <c r="W37" s="257"/>
      <c r="X37" s="257"/>
      <c r="Y37" s="257"/>
      <c r="Z37" s="422"/>
      <c r="AA37" s="361"/>
      <c r="AB37" s="422"/>
      <c r="AC37" s="361"/>
      <c r="AD37" s="424"/>
      <c r="AE37" s="431"/>
      <c r="AF37" s="146"/>
      <c r="AG37" s="146"/>
      <c r="AH37" s="146"/>
      <c r="AI37" s="146"/>
      <c r="AJ37" s="146"/>
      <c r="AK37" s="146"/>
      <c r="AL37" s="146"/>
      <c r="AM37" s="146"/>
      <c r="AN37" s="146"/>
      <c r="AO37" s="146"/>
      <c r="AP37" s="146"/>
      <c r="AQ37" s="146"/>
      <c r="AR37" s="146"/>
      <c r="AS37" s="146"/>
      <c r="AT37" s="146"/>
      <c r="AU37" s="146"/>
      <c r="AV37" s="146"/>
      <c r="AW37" s="146"/>
    </row>
    <row r="38" spans="1:49" s="145" customFormat="1" ht="144" customHeight="1">
      <c r="A38" s="474">
        <v>17</v>
      </c>
      <c r="B38" s="476">
        <v>51.1</v>
      </c>
      <c r="C38" s="478" t="s">
        <v>521</v>
      </c>
      <c r="D38" s="413" t="s">
        <v>78</v>
      </c>
      <c r="E38" s="480">
        <v>30.97</v>
      </c>
      <c r="F38" s="482">
        <v>397</v>
      </c>
      <c r="G38" s="413" t="s">
        <v>564</v>
      </c>
      <c r="H38" s="413" t="s">
        <v>555</v>
      </c>
      <c r="I38" s="448" t="s">
        <v>79</v>
      </c>
      <c r="J38" s="276">
        <v>6.95</v>
      </c>
      <c r="K38" s="276">
        <v>73.05</v>
      </c>
      <c r="L38" s="276">
        <v>0</v>
      </c>
      <c r="M38" s="505">
        <v>0</v>
      </c>
      <c r="N38" s="276">
        <v>5.59</v>
      </c>
      <c r="O38" s="505">
        <v>0</v>
      </c>
      <c r="P38" s="276">
        <v>42.41</v>
      </c>
      <c r="Q38" s="282">
        <v>42.41</v>
      </c>
      <c r="R38" s="288">
        <f t="shared" si="0"/>
        <v>0</v>
      </c>
      <c r="S38" s="500" t="s">
        <v>572</v>
      </c>
      <c r="T38" s="318">
        <v>78</v>
      </c>
      <c r="U38" s="436" t="s">
        <v>551</v>
      </c>
      <c r="V38" s="160"/>
      <c r="W38" s="160">
        <v>80</v>
      </c>
      <c r="X38" s="160">
        <v>90</v>
      </c>
      <c r="Y38" s="160">
        <v>100</v>
      </c>
      <c r="Z38" s="421" t="s">
        <v>666</v>
      </c>
      <c r="AA38" s="358">
        <v>0</v>
      </c>
      <c r="AB38" s="421" t="s">
        <v>644</v>
      </c>
      <c r="AC38" s="358">
        <v>80</v>
      </c>
      <c r="AD38" s="423" t="s">
        <v>625</v>
      </c>
      <c r="AE38" s="432" t="s">
        <v>522</v>
      </c>
      <c r="AF38" s="144"/>
      <c r="AG38" s="144"/>
      <c r="AH38" s="144"/>
      <c r="AI38" s="144"/>
      <c r="AJ38" s="144"/>
      <c r="AK38" s="144"/>
      <c r="AL38" s="144"/>
      <c r="AM38" s="144"/>
      <c r="AN38" s="144"/>
      <c r="AO38" s="144"/>
      <c r="AP38" s="144"/>
      <c r="AQ38" s="144"/>
      <c r="AR38" s="144"/>
      <c r="AS38" s="144"/>
      <c r="AT38" s="144"/>
      <c r="AU38" s="144"/>
      <c r="AV38" s="144"/>
      <c r="AW38" s="144"/>
    </row>
    <row r="39" spans="1:49" s="145" customFormat="1" ht="352.25" customHeight="1" thickBot="1">
      <c r="A39" s="475"/>
      <c r="B39" s="477"/>
      <c r="C39" s="479"/>
      <c r="D39" s="414"/>
      <c r="E39" s="481"/>
      <c r="F39" s="483"/>
      <c r="G39" s="414"/>
      <c r="H39" s="414"/>
      <c r="I39" s="449"/>
      <c r="J39" s="277"/>
      <c r="K39" s="277"/>
      <c r="L39" s="277"/>
      <c r="M39" s="506"/>
      <c r="N39" s="277"/>
      <c r="O39" s="506"/>
      <c r="P39" s="277"/>
      <c r="Q39" s="284"/>
      <c r="R39" s="286"/>
      <c r="S39" s="502"/>
      <c r="T39" s="313"/>
      <c r="U39" s="437"/>
      <c r="V39" s="164"/>
      <c r="W39" s="164"/>
      <c r="X39" s="164"/>
      <c r="Y39" s="164"/>
      <c r="Z39" s="422"/>
      <c r="AA39" s="361"/>
      <c r="AB39" s="422"/>
      <c r="AC39" s="361"/>
      <c r="AD39" s="424"/>
      <c r="AE39" s="433"/>
      <c r="AF39" s="144"/>
      <c r="AG39" s="144"/>
      <c r="AH39" s="144"/>
      <c r="AI39" s="144"/>
      <c r="AJ39" s="144"/>
      <c r="AK39" s="144"/>
      <c r="AL39" s="144"/>
      <c r="AM39" s="144"/>
      <c r="AN39" s="144"/>
      <c r="AO39" s="144"/>
      <c r="AP39" s="144"/>
      <c r="AQ39" s="144"/>
      <c r="AR39" s="144"/>
      <c r="AS39" s="144"/>
      <c r="AT39" s="144"/>
      <c r="AU39" s="144"/>
      <c r="AV39" s="144"/>
      <c r="AW39" s="144"/>
    </row>
    <row r="40" spans="1:49" s="147" customFormat="1" ht="409.6" thickBot="1">
      <c r="A40" s="332">
        <v>18</v>
      </c>
      <c r="B40" s="295">
        <v>62</v>
      </c>
      <c r="C40" s="296" t="s">
        <v>547</v>
      </c>
      <c r="D40" s="204"/>
      <c r="E40" s="297"/>
      <c r="F40" s="298"/>
      <c r="G40" s="204" t="s">
        <v>554</v>
      </c>
      <c r="H40" s="204" t="s">
        <v>557</v>
      </c>
      <c r="I40" s="205" t="s">
        <v>79</v>
      </c>
      <c r="J40" s="294">
        <v>0</v>
      </c>
      <c r="K40" s="294">
        <v>25</v>
      </c>
      <c r="L40" s="294">
        <v>0</v>
      </c>
      <c r="M40" s="294">
        <v>0</v>
      </c>
      <c r="N40" s="294"/>
      <c r="O40" s="294">
        <v>0</v>
      </c>
      <c r="P40" s="294">
        <v>0.4</v>
      </c>
      <c r="Q40" s="299">
        <v>0.4</v>
      </c>
      <c r="R40" s="289">
        <f t="shared" si="0"/>
        <v>0</v>
      </c>
      <c r="S40" s="239" t="s">
        <v>626</v>
      </c>
      <c r="T40" s="314">
        <v>0</v>
      </c>
      <c r="U40" s="240" t="s">
        <v>627</v>
      </c>
      <c r="V40" s="168"/>
      <c r="W40" s="168">
        <v>25</v>
      </c>
      <c r="X40" s="168">
        <v>60</v>
      </c>
      <c r="Y40" s="168">
        <v>100</v>
      </c>
      <c r="Z40" s="352" t="s">
        <v>717</v>
      </c>
      <c r="AA40" s="358">
        <v>0</v>
      </c>
      <c r="AB40" s="352" t="s">
        <v>718</v>
      </c>
      <c r="AC40" s="358">
        <v>0</v>
      </c>
      <c r="AD40" s="353"/>
      <c r="AE40" s="245"/>
      <c r="AF40" s="146"/>
      <c r="AG40" s="146"/>
      <c r="AH40" s="146"/>
      <c r="AI40" s="146"/>
      <c r="AJ40" s="146"/>
      <c r="AK40" s="146"/>
      <c r="AL40" s="146"/>
      <c r="AM40" s="146"/>
      <c r="AN40" s="146"/>
      <c r="AO40" s="146"/>
      <c r="AP40" s="146"/>
      <c r="AQ40" s="146"/>
      <c r="AR40" s="146"/>
      <c r="AS40" s="146"/>
      <c r="AT40" s="146"/>
      <c r="AU40" s="146"/>
      <c r="AV40" s="146"/>
      <c r="AW40" s="146"/>
    </row>
    <row r="41" spans="1:49" s="147" customFormat="1" ht="111.5" customHeight="1">
      <c r="A41" s="461">
        <v>19</v>
      </c>
      <c r="B41" s="464">
        <v>63</v>
      </c>
      <c r="C41" s="467" t="s">
        <v>400</v>
      </c>
      <c r="D41" s="421" t="s">
        <v>78</v>
      </c>
      <c r="E41" s="438">
        <v>185</v>
      </c>
      <c r="F41" s="440">
        <v>0</v>
      </c>
      <c r="G41" s="442" t="s">
        <v>565</v>
      </c>
      <c r="H41" s="442" t="s">
        <v>555</v>
      </c>
      <c r="I41" s="444" t="s">
        <v>79</v>
      </c>
      <c r="J41" s="165">
        <v>31.1</v>
      </c>
      <c r="K41" s="165">
        <v>42.1</v>
      </c>
      <c r="L41" s="165">
        <v>0</v>
      </c>
      <c r="M41" s="593">
        <v>0</v>
      </c>
      <c r="N41" s="165">
        <v>10.18</v>
      </c>
      <c r="O41" s="593">
        <v>0</v>
      </c>
      <c r="P41" s="165">
        <v>31.57</v>
      </c>
      <c r="Q41" s="282">
        <v>31.57</v>
      </c>
      <c r="R41" s="288">
        <f t="shared" si="0"/>
        <v>0</v>
      </c>
      <c r="S41" s="446" t="s">
        <v>628</v>
      </c>
      <c r="T41" s="314">
        <v>67</v>
      </c>
      <c r="U41" s="421" t="s">
        <v>696</v>
      </c>
      <c r="V41" s="241"/>
      <c r="W41" s="241">
        <v>80</v>
      </c>
      <c r="X41" s="241">
        <v>90</v>
      </c>
      <c r="Y41" s="241">
        <v>100</v>
      </c>
      <c r="Z41" s="421" t="s">
        <v>660</v>
      </c>
      <c r="AA41" s="358">
        <v>9</v>
      </c>
      <c r="AB41" s="421" t="s">
        <v>697</v>
      </c>
      <c r="AC41" s="358">
        <v>85</v>
      </c>
      <c r="AD41" s="423"/>
      <c r="AE41" s="427"/>
      <c r="AF41" s="146"/>
      <c r="AG41" s="146"/>
      <c r="AH41" s="146"/>
      <c r="AI41" s="146"/>
      <c r="AJ41" s="146"/>
      <c r="AK41" s="146"/>
      <c r="AL41" s="146"/>
      <c r="AM41" s="146"/>
      <c r="AN41" s="146"/>
      <c r="AO41" s="146"/>
      <c r="AP41" s="146"/>
      <c r="AQ41" s="146"/>
      <c r="AR41" s="146"/>
      <c r="AS41" s="146"/>
      <c r="AT41" s="146"/>
      <c r="AU41" s="146"/>
      <c r="AV41" s="146"/>
      <c r="AW41" s="146"/>
    </row>
    <row r="42" spans="1:49" s="147" customFormat="1" ht="240.5" customHeight="1" thickBot="1">
      <c r="A42" s="463"/>
      <c r="B42" s="466"/>
      <c r="C42" s="469"/>
      <c r="D42" s="422"/>
      <c r="E42" s="439"/>
      <c r="F42" s="441"/>
      <c r="G42" s="443"/>
      <c r="H42" s="443"/>
      <c r="I42" s="445"/>
      <c r="J42" s="169"/>
      <c r="K42" s="169"/>
      <c r="L42" s="169"/>
      <c r="M42" s="592"/>
      <c r="N42" s="169"/>
      <c r="O42" s="592"/>
      <c r="P42" s="169"/>
      <c r="Q42" s="284"/>
      <c r="R42" s="286"/>
      <c r="S42" s="447"/>
      <c r="T42" s="315"/>
      <c r="U42" s="422"/>
      <c r="V42" s="257"/>
      <c r="W42" s="257"/>
      <c r="X42" s="257"/>
      <c r="Y42" s="257"/>
      <c r="Z42" s="422"/>
      <c r="AA42" s="361"/>
      <c r="AB42" s="422"/>
      <c r="AC42" s="361"/>
      <c r="AD42" s="424"/>
      <c r="AE42" s="428"/>
      <c r="AF42" s="146"/>
      <c r="AG42" s="146"/>
      <c r="AH42" s="146"/>
      <c r="AI42" s="146"/>
      <c r="AJ42" s="146"/>
      <c r="AK42" s="146"/>
      <c r="AL42" s="146"/>
      <c r="AM42" s="146"/>
      <c r="AN42" s="146"/>
      <c r="AO42" s="146"/>
      <c r="AP42" s="146"/>
      <c r="AQ42" s="146"/>
      <c r="AR42" s="146"/>
      <c r="AS42" s="146"/>
      <c r="AT42" s="146"/>
      <c r="AU42" s="146"/>
      <c r="AV42" s="146"/>
      <c r="AW42" s="146"/>
    </row>
    <row r="43" spans="1:49" s="145" customFormat="1" ht="281" customHeight="1" thickBot="1">
      <c r="A43" s="330">
        <v>20</v>
      </c>
      <c r="B43" s="148">
        <v>64</v>
      </c>
      <c r="C43" s="149" t="s">
        <v>405</v>
      </c>
      <c r="D43" s="150" t="s">
        <v>78</v>
      </c>
      <c r="E43" s="173">
        <v>92</v>
      </c>
      <c r="F43" s="174">
        <v>0</v>
      </c>
      <c r="G43" s="153" t="s">
        <v>523</v>
      </c>
      <c r="H43" s="153"/>
      <c r="I43" s="175" t="s">
        <v>79</v>
      </c>
      <c r="J43" s="154">
        <v>0</v>
      </c>
      <c r="K43" s="154">
        <v>0</v>
      </c>
      <c r="L43" s="154">
        <v>0</v>
      </c>
      <c r="M43" s="154">
        <v>0</v>
      </c>
      <c r="N43" s="154">
        <v>0</v>
      </c>
      <c r="O43" s="154">
        <v>0</v>
      </c>
      <c r="P43" s="154">
        <v>0.08</v>
      </c>
      <c r="Q43" s="281">
        <v>8.0873749999999994E-2</v>
      </c>
      <c r="R43" s="289">
        <f t="shared" si="0"/>
        <v>-8.7374999999999259E-4</v>
      </c>
      <c r="S43" s="156" t="s">
        <v>629</v>
      </c>
      <c r="T43" s="317">
        <v>0</v>
      </c>
      <c r="U43" s="150" t="s">
        <v>573</v>
      </c>
      <c r="V43" s="176"/>
      <c r="W43" s="176">
        <v>20</v>
      </c>
      <c r="X43" s="176">
        <v>50</v>
      </c>
      <c r="Y43" s="176">
        <v>100</v>
      </c>
      <c r="Z43" s="157" t="s">
        <v>630</v>
      </c>
      <c r="AA43" s="362">
        <v>0</v>
      </c>
      <c r="AB43" s="157" t="s">
        <v>656</v>
      </c>
      <c r="AC43" s="362">
        <v>0</v>
      </c>
      <c r="AD43" s="207" t="s">
        <v>719</v>
      </c>
      <c r="AE43" s="191" t="s">
        <v>525</v>
      </c>
      <c r="AF43" s="144"/>
      <c r="AG43" s="144"/>
      <c r="AH43" s="144"/>
      <c r="AI43" s="144"/>
      <c r="AJ43" s="144"/>
      <c r="AK43" s="144"/>
      <c r="AL43" s="144"/>
      <c r="AM43" s="144"/>
      <c r="AN43" s="144"/>
      <c r="AO43" s="144"/>
      <c r="AP43" s="144"/>
      <c r="AQ43" s="144"/>
      <c r="AR43" s="144"/>
      <c r="AS43" s="144"/>
      <c r="AT43" s="144"/>
      <c r="AU43" s="144"/>
      <c r="AV43" s="144"/>
      <c r="AW43" s="144"/>
    </row>
    <row r="44" spans="1:49" s="145" customFormat="1" ht="377" customHeight="1">
      <c r="A44" s="474">
        <v>21</v>
      </c>
      <c r="B44" s="476">
        <v>75</v>
      </c>
      <c r="C44" s="478" t="s">
        <v>450</v>
      </c>
      <c r="D44" s="192" t="s">
        <v>78</v>
      </c>
      <c r="E44" s="193">
        <v>225</v>
      </c>
      <c r="F44" s="194">
        <v>0</v>
      </c>
      <c r="G44" s="192" t="s">
        <v>565</v>
      </c>
      <c r="H44" s="192" t="s">
        <v>555</v>
      </c>
      <c r="I44" s="195" t="s">
        <v>79</v>
      </c>
      <c r="J44" s="276">
        <v>3.9</v>
      </c>
      <c r="K44" s="276">
        <v>4.4800000000000004</v>
      </c>
      <c r="L44" s="276">
        <v>0.25</v>
      </c>
      <c r="M44" s="505">
        <v>0</v>
      </c>
      <c r="N44" s="276">
        <v>0.42</v>
      </c>
      <c r="O44" s="505">
        <v>0</v>
      </c>
      <c r="P44" s="276">
        <v>44.3</v>
      </c>
      <c r="Q44" s="166">
        <v>44.3</v>
      </c>
      <c r="R44" s="288">
        <f t="shared" si="0"/>
        <v>0</v>
      </c>
      <c r="S44" s="454" t="s">
        <v>698</v>
      </c>
      <c r="T44" s="318" t="s">
        <v>584</v>
      </c>
      <c r="U44" s="436" t="s">
        <v>631</v>
      </c>
      <c r="V44" s="208"/>
      <c r="W44" s="208">
        <v>98</v>
      </c>
      <c r="X44" s="208">
        <v>100</v>
      </c>
      <c r="Y44" s="208"/>
      <c r="Z44" s="421" t="s">
        <v>591</v>
      </c>
      <c r="AA44" s="358">
        <v>0</v>
      </c>
      <c r="AB44" s="421" t="s">
        <v>643</v>
      </c>
      <c r="AC44" s="358">
        <v>50</v>
      </c>
      <c r="AD44" s="423" t="s">
        <v>642</v>
      </c>
      <c r="AE44" s="196"/>
      <c r="AF44" s="144"/>
      <c r="AG44" s="144"/>
      <c r="AH44" s="144"/>
      <c r="AI44" s="144"/>
      <c r="AJ44" s="144"/>
      <c r="AK44" s="144"/>
      <c r="AL44" s="144"/>
      <c r="AM44" s="144"/>
      <c r="AN44" s="144"/>
      <c r="AO44" s="144"/>
      <c r="AP44" s="144"/>
      <c r="AQ44" s="144"/>
      <c r="AR44" s="144"/>
      <c r="AS44" s="144"/>
      <c r="AT44" s="144"/>
      <c r="AU44" s="144"/>
      <c r="AV44" s="144"/>
      <c r="AW44" s="144"/>
    </row>
    <row r="45" spans="1:49" s="145" customFormat="1" ht="408" customHeight="1" thickBot="1">
      <c r="A45" s="475"/>
      <c r="B45" s="477"/>
      <c r="C45" s="479"/>
      <c r="D45" s="197"/>
      <c r="E45" s="198"/>
      <c r="F45" s="199"/>
      <c r="G45" s="197"/>
      <c r="H45" s="197"/>
      <c r="I45" s="200"/>
      <c r="J45" s="277"/>
      <c r="K45" s="277"/>
      <c r="L45" s="277"/>
      <c r="M45" s="506"/>
      <c r="N45" s="277"/>
      <c r="O45" s="506"/>
      <c r="P45" s="277"/>
      <c r="Q45" s="167"/>
      <c r="R45" s="286"/>
      <c r="S45" s="455"/>
      <c r="T45" s="313"/>
      <c r="U45" s="437"/>
      <c r="V45" s="188"/>
      <c r="W45" s="188"/>
      <c r="X45" s="188"/>
      <c r="Y45" s="188"/>
      <c r="Z45" s="422"/>
      <c r="AA45" s="361"/>
      <c r="AB45" s="422"/>
      <c r="AC45" s="361"/>
      <c r="AD45" s="424"/>
      <c r="AE45" s="196"/>
      <c r="AF45" s="144"/>
      <c r="AG45" s="144"/>
      <c r="AH45" s="144"/>
      <c r="AI45" s="144"/>
      <c r="AJ45" s="144"/>
      <c r="AK45" s="144"/>
      <c r="AL45" s="144"/>
      <c r="AM45" s="144"/>
      <c r="AN45" s="144"/>
      <c r="AO45" s="144"/>
      <c r="AP45" s="144"/>
      <c r="AQ45" s="144"/>
      <c r="AR45" s="144"/>
      <c r="AS45" s="144"/>
      <c r="AT45" s="144"/>
      <c r="AU45" s="144"/>
      <c r="AV45" s="144"/>
      <c r="AW45" s="144"/>
    </row>
    <row r="46" spans="1:49" s="147" customFormat="1" ht="111.5" customHeight="1">
      <c r="A46" s="461">
        <v>22</v>
      </c>
      <c r="B46" s="464">
        <v>76</v>
      </c>
      <c r="C46" s="467" t="s">
        <v>530</v>
      </c>
      <c r="D46" s="486" t="s">
        <v>78</v>
      </c>
      <c r="E46" s="246">
        <v>154</v>
      </c>
      <c r="F46" s="247">
        <v>0</v>
      </c>
      <c r="G46" s="248" t="s">
        <v>565</v>
      </c>
      <c r="H46" s="248" t="s">
        <v>555</v>
      </c>
      <c r="I46" s="249" t="s">
        <v>79</v>
      </c>
      <c r="J46" s="165">
        <v>19.05</v>
      </c>
      <c r="K46" s="165">
        <v>22</v>
      </c>
      <c r="L46" s="165">
        <v>0.86</v>
      </c>
      <c r="M46" s="593">
        <v>0</v>
      </c>
      <c r="N46" s="165">
        <v>10.74</v>
      </c>
      <c r="O46" s="593">
        <v>0</v>
      </c>
      <c r="P46" s="165">
        <v>44.5</v>
      </c>
      <c r="Q46" s="166">
        <v>44.5</v>
      </c>
      <c r="R46" s="288">
        <f t="shared" si="0"/>
        <v>0</v>
      </c>
      <c r="S46" s="446" t="s">
        <v>632</v>
      </c>
      <c r="T46" s="458" t="s">
        <v>585</v>
      </c>
      <c r="U46" s="421" t="s">
        <v>633</v>
      </c>
      <c r="V46" s="250"/>
      <c r="W46" s="241">
        <v>95</v>
      </c>
      <c r="X46" s="241">
        <v>100</v>
      </c>
      <c r="Y46" s="241"/>
      <c r="Z46" s="421" t="s">
        <v>661</v>
      </c>
      <c r="AA46" s="358">
        <v>0</v>
      </c>
      <c r="AB46" s="421" t="s">
        <v>662</v>
      </c>
      <c r="AC46" s="367">
        <v>88</v>
      </c>
      <c r="AD46" s="423" t="s">
        <v>663</v>
      </c>
      <c r="AE46" s="251" t="s">
        <v>531</v>
      </c>
      <c r="AF46" s="146"/>
      <c r="AG46" s="146"/>
      <c r="AH46" s="146"/>
      <c r="AI46" s="146"/>
      <c r="AJ46" s="146"/>
      <c r="AK46" s="146"/>
      <c r="AL46" s="146"/>
      <c r="AM46" s="146"/>
      <c r="AN46" s="146"/>
      <c r="AO46" s="146"/>
      <c r="AP46" s="146"/>
      <c r="AQ46" s="146"/>
      <c r="AR46" s="146"/>
      <c r="AS46" s="146"/>
      <c r="AT46" s="146"/>
      <c r="AU46" s="146"/>
      <c r="AV46" s="146"/>
      <c r="AW46" s="146"/>
    </row>
    <row r="47" spans="1:49" s="147" customFormat="1" ht="409.5" customHeight="1" thickBot="1">
      <c r="A47" s="463"/>
      <c r="B47" s="466"/>
      <c r="C47" s="469"/>
      <c r="D47" s="487"/>
      <c r="E47" s="252"/>
      <c r="F47" s="253"/>
      <c r="G47" s="254"/>
      <c r="H47" s="254"/>
      <c r="I47" s="255"/>
      <c r="J47" s="169"/>
      <c r="K47" s="169"/>
      <c r="L47" s="169"/>
      <c r="M47" s="592"/>
      <c r="N47" s="169"/>
      <c r="O47" s="592"/>
      <c r="P47" s="169"/>
      <c r="Q47" s="167"/>
      <c r="R47" s="286"/>
      <c r="S47" s="447"/>
      <c r="T47" s="460"/>
      <c r="U47" s="422"/>
      <c r="V47" s="256"/>
      <c r="W47" s="257"/>
      <c r="X47" s="257"/>
      <c r="Y47" s="257"/>
      <c r="Z47" s="422"/>
      <c r="AA47" s="361"/>
      <c r="AB47" s="422"/>
      <c r="AC47" s="368"/>
      <c r="AD47" s="424"/>
      <c r="AE47" s="251"/>
      <c r="AF47" s="146"/>
      <c r="AG47" s="146"/>
      <c r="AH47" s="146"/>
      <c r="AI47" s="146"/>
      <c r="AJ47" s="146"/>
      <c r="AK47" s="146"/>
      <c r="AL47" s="146"/>
      <c r="AM47" s="146"/>
      <c r="AN47" s="146"/>
      <c r="AO47" s="146"/>
      <c r="AP47" s="146"/>
      <c r="AQ47" s="146"/>
      <c r="AR47" s="146"/>
      <c r="AS47" s="146"/>
      <c r="AT47" s="146"/>
      <c r="AU47" s="146"/>
      <c r="AV47" s="146"/>
      <c r="AW47" s="146"/>
    </row>
    <row r="48" spans="1:49" s="145" customFormat="1" ht="275.75" customHeight="1" thickBot="1">
      <c r="A48" s="330">
        <v>23</v>
      </c>
      <c r="B48" s="148">
        <v>80</v>
      </c>
      <c r="C48" s="149" t="s">
        <v>470</v>
      </c>
      <c r="D48" s="153" t="s">
        <v>78</v>
      </c>
      <c r="E48" s="151">
        <v>1.7</v>
      </c>
      <c r="F48" s="152">
        <v>0</v>
      </c>
      <c r="G48" s="153" t="s">
        <v>523</v>
      </c>
      <c r="H48" s="153"/>
      <c r="I48" s="175" t="s">
        <v>79</v>
      </c>
      <c r="J48" s="154">
        <v>0.45</v>
      </c>
      <c r="K48" s="154">
        <v>1.8</v>
      </c>
      <c r="L48" s="154">
        <v>0</v>
      </c>
      <c r="M48" s="154">
        <v>0</v>
      </c>
      <c r="N48" s="154">
        <v>0</v>
      </c>
      <c r="O48" s="154">
        <v>0</v>
      </c>
      <c r="P48" s="154">
        <v>1.31</v>
      </c>
      <c r="Q48" s="281">
        <v>1.31</v>
      </c>
      <c r="R48" s="289">
        <f t="shared" si="0"/>
        <v>0</v>
      </c>
      <c r="S48" s="156" t="s">
        <v>574</v>
      </c>
      <c r="T48" s="317">
        <v>65</v>
      </c>
      <c r="U48" s="150" t="s">
        <v>575</v>
      </c>
      <c r="V48" s="176"/>
      <c r="W48" s="176">
        <v>75</v>
      </c>
      <c r="X48" s="176">
        <v>85</v>
      </c>
      <c r="Y48" s="176">
        <v>100</v>
      </c>
      <c r="Z48" s="157" t="s">
        <v>590</v>
      </c>
      <c r="AA48" s="362">
        <v>0</v>
      </c>
      <c r="AB48" s="157" t="s">
        <v>683</v>
      </c>
      <c r="AC48" s="362">
        <v>65</v>
      </c>
      <c r="AD48" s="207" t="s">
        <v>720</v>
      </c>
      <c r="AE48" s="178"/>
      <c r="AF48" s="144"/>
      <c r="AG48" s="144"/>
      <c r="AH48" s="144"/>
      <c r="AI48" s="144"/>
      <c r="AJ48" s="144"/>
      <c r="AK48" s="144"/>
      <c r="AL48" s="144"/>
      <c r="AM48" s="144"/>
      <c r="AN48" s="144"/>
      <c r="AO48" s="144"/>
      <c r="AP48" s="144"/>
      <c r="AQ48" s="144"/>
      <c r="AR48" s="144"/>
      <c r="AS48" s="144"/>
      <c r="AT48" s="144"/>
      <c r="AU48" s="144"/>
      <c r="AV48" s="144"/>
      <c r="AW48" s="144"/>
    </row>
    <row r="49" spans="1:49" s="145" customFormat="1" ht="171.5" customHeight="1">
      <c r="A49" s="474">
        <v>24</v>
      </c>
      <c r="B49" s="476">
        <v>82</v>
      </c>
      <c r="C49" s="478" t="s">
        <v>534</v>
      </c>
      <c r="D49" s="413" t="s">
        <v>78</v>
      </c>
      <c r="E49" s="480">
        <v>30</v>
      </c>
      <c r="F49" s="497">
        <v>0</v>
      </c>
      <c r="G49" s="413" t="s">
        <v>565</v>
      </c>
      <c r="H49" s="413" t="s">
        <v>555</v>
      </c>
      <c r="I49" s="448" t="s">
        <v>79</v>
      </c>
      <c r="J49" s="276">
        <v>8.2200000000000006</v>
      </c>
      <c r="K49" s="276">
        <v>10</v>
      </c>
      <c r="L49" s="276">
        <v>2.2400000000000002</v>
      </c>
      <c r="M49" s="505">
        <v>0</v>
      </c>
      <c r="N49" s="276">
        <v>5.21</v>
      </c>
      <c r="O49" s="505">
        <v>0</v>
      </c>
      <c r="P49" s="276">
        <v>24.95</v>
      </c>
      <c r="Q49" s="166">
        <v>24.95</v>
      </c>
      <c r="R49" s="288">
        <f t="shared" si="0"/>
        <v>0</v>
      </c>
      <c r="S49" s="500" t="s">
        <v>634</v>
      </c>
      <c r="T49" s="318">
        <v>100</v>
      </c>
      <c r="U49" s="436" t="s">
        <v>635</v>
      </c>
      <c r="V49" s="187">
        <v>10</v>
      </c>
      <c r="W49" s="187">
        <v>25</v>
      </c>
      <c r="X49" s="187">
        <v>75</v>
      </c>
      <c r="Y49" s="187">
        <v>100</v>
      </c>
      <c r="Z49" s="421" t="s">
        <v>721</v>
      </c>
      <c r="AA49" s="358">
        <v>90</v>
      </c>
      <c r="AB49" s="421" t="s">
        <v>672</v>
      </c>
      <c r="AC49" s="358">
        <v>90</v>
      </c>
      <c r="AD49" s="423" t="s">
        <v>699</v>
      </c>
      <c r="AE49" s="425"/>
      <c r="AF49" s="144"/>
      <c r="AG49" s="144"/>
      <c r="AH49" s="144"/>
      <c r="AI49" s="144"/>
      <c r="AJ49" s="144"/>
      <c r="AK49" s="144"/>
      <c r="AL49" s="144"/>
      <c r="AM49" s="144"/>
      <c r="AN49" s="144"/>
      <c r="AO49" s="144"/>
      <c r="AP49" s="144"/>
      <c r="AQ49" s="144"/>
      <c r="AR49" s="144"/>
      <c r="AS49" s="144"/>
      <c r="AT49" s="144"/>
      <c r="AU49" s="144"/>
      <c r="AV49" s="144"/>
      <c r="AW49" s="144"/>
    </row>
    <row r="50" spans="1:49" s="145" customFormat="1" ht="245" customHeight="1" thickBot="1">
      <c r="A50" s="488"/>
      <c r="B50" s="477"/>
      <c r="C50" s="479"/>
      <c r="D50" s="414"/>
      <c r="E50" s="481"/>
      <c r="F50" s="499"/>
      <c r="G50" s="414"/>
      <c r="H50" s="414"/>
      <c r="I50" s="449"/>
      <c r="J50" s="277"/>
      <c r="K50" s="277"/>
      <c r="L50" s="277"/>
      <c r="M50" s="506"/>
      <c r="N50" s="277"/>
      <c r="O50" s="506"/>
      <c r="P50" s="277"/>
      <c r="Q50" s="167"/>
      <c r="R50" s="285"/>
      <c r="S50" s="501"/>
      <c r="T50" s="312"/>
      <c r="U50" s="437"/>
      <c r="V50" s="190"/>
      <c r="W50" s="190"/>
      <c r="X50" s="190"/>
      <c r="Y50" s="190"/>
      <c r="Z50" s="422"/>
      <c r="AA50" s="361"/>
      <c r="AB50" s="422"/>
      <c r="AC50" s="360"/>
      <c r="AD50" s="424"/>
      <c r="AE50" s="426"/>
      <c r="AF50" s="144"/>
      <c r="AG50" s="144"/>
      <c r="AH50" s="144"/>
      <c r="AI50" s="144"/>
      <c r="AJ50" s="144"/>
      <c r="AK50" s="144"/>
      <c r="AL50" s="144"/>
      <c r="AM50" s="144"/>
      <c r="AN50" s="144"/>
      <c r="AO50" s="144"/>
      <c r="AP50" s="144"/>
      <c r="AQ50" s="144"/>
      <c r="AR50" s="144"/>
      <c r="AS50" s="144"/>
      <c r="AT50" s="144"/>
      <c r="AU50" s="144"/>
      <c r="AV50" s="144"/>
      <c r="AW50" s="144"/>
    </row>
    <row r="51" spans="1:49" s="145" customFormat="1" ht="409.5" customHeight="1" thickBot="1">
      <c r="A51" s="335">
        <v>25</v>
      </c>
      <c r="B51" s="148">
        <v>83</v>
      </c>
      <c r="C51" s="149" t="s">
        <v>548</v>
      </c>
      <c r="D51" s="153"/>
      <c r="E51" s="151">
        <v>348</v>
      </c>
      <c r="F51" s="152"/>
      <c r="G51" s="153" t="s">
        <v>562</v>
      </c>
      <c r="H51" s="153" t="s">
        <v>555</v>
      </c>
      <c r="I51" s="259"/>
      <c r="J51" s="154">
        <v>12</v>
      </c>
      <c r="K51" s="154">
        <v>20.5</v>
      </c>
      <c r="L51" s="154">
        <v>3.94</v>
      </c>
      <c r="M51" s="154">
        <v>0</v>
      </c>
      <c r="N51" s="154">
        <v>8.59</v>
      </c>
      <c r="O51" s="154">
        <v>0</v>
      </c>
      <c r="P51" s="294">
        <f>44.18+36.45</f>
        <v>80.63</v>
      </c>
      <c r="Q51" s="281">
        <v>80.63</v>
      </c>
      <c r="R51" s="287">
        <f t="shared" si="0"/>
        <v>0</v>
      </c>
      <c r="S51" s="227" t="s">
        <v>636</v>
      </c>
      <c r="T51" s="319" t="s">
        <v>592</v>
      </c>
      <c r="U51" s="228" t="s">
        <v>637</v>
      </c>
      <c r="V51" s="225">
        <v>10</v>
      </c>
      <c r="W51" s="225">
        <v>40</v>
      </c>
      <c r="X51" s="225">
        <v>70</v>
      </c>
      <c r="Y51" s="225">
        <v>100</v>
      </c>
      <c r="Z51" s="354" t="s">
        <v>722</v>
      </c>
      <c r="AA51" s="358">
        <v>60</v>
      </c>
      <c r="AB51" s="354" t="s">
        <v>700</v>
      </c>
      <c r="AC51" s="369">
        <v>60</v>
      </c>
      <c r="AD51" s="355"/>
      <c r="AE51" s="201"/>
      <c r="AF51" s="144"/>
      <c r="AG51" s="144"/>
      <c r="AH51" s="144"/>
      <c r="AI51" s="144"/>
      <c r="AJ51" s="144"/>
      <c r="AK51" s="144"/>
      <c r="AL51" s="144"/>
      <c r="AM51" s="144"/>
      <c r="AN51" s="144"/>
      <c r="AO51" s="144"/>
      <c r="AP51" s="144"/>
      <c r="AQ51" s="144"/>
      <c r="AR51" s="144"/>
      <c r="AS51" s="144"/>
      <c r="AT51" s="144"/>
      <c r="AU51" s="144"/>
      <c r="AV51" s="144"/>
      <c r="AW51" s="144"/>
    </row>
    <row r="52" spans="1:49" s="145" customFormat="1" ht="111.5" customHeight="1">
      <c r="A52" s="488">
        <v>26</v>
      </c>
      <c r="B52" s="489">
        <v>84</v>
      </c>
      <c r="C52" s="492" t="s">
        <v>526</v>
      </c>
      <c r="D52" s="413" t="s">
        <v>78</v>
      </c>
      <c r="E52" s="480">
        <v>150</v>
      </c>
      <c r="F52" s="497">
        <v>0</v>
      </c>
      <c r="G52" s="413" t="s">
        <v>565</v>
      </c>
      <c r="H52" s="413" t="s">
        <v>557</v>
      </c>
      <c r="I52" s="448" t="s">
        <v>79</v>
      </c>
      <c r="J52" s="276">
        <v>52.47</v>
      </c>
      <c r="K52" s="276">
        <v>60.8</v>
      </c>
      <c r="L52" s="276">
        <v>38.5</v>
      </c>
      <c r="M52" s="505">
        <v>0</v>
      </c>
      <c r="N52" s="276">
        <v>63.06</v>
      </c>
      <c r="O52" s="505">
        <v>0</v>
      </c>
      <c r="P52" s="276">
        <v>94.1</v>
      </c>
      <c r="Q52" s="282">
        <v>94.1</v>
      </c>
      <c r="R52" s="594">
        <f t="shared" si="0"/>
        <v>0</v>
      </c>
      <c r="S52" s="501" t="s">
        <v>587</v>
      </c>
      <c r="T52" s="312">
        <v>79</v>
      </c>
      <c r="U52" s="436" t="s">
        <v>638</v>
      </c>
      <c r="V52" s="190">
        <v>84</v>
      </c>
      <c r="W52" s="190">
        <v>90</v>
      </c>
      <c r="X52" s="190">
        <v>95</v>
      </c>
      <c r="Y52" s="190">
        <v>100</v>
      </c>
      <c r="Z52" s="421" t="s">
        <v>723</v>
      </c>
      <c r="AA52" s="358">
        <v>0</v>
      </c>
      <c r="AB52" s="421" t="s">
        <v>724</v>
      </c>
      <c r="AC52" s="360">
        <v>100</v>
      </c>
      <c r="AD52" s="423" t="s">
        <v>675</v>
      </c>
      <c r="AE52" s="548"/>
    </row>
    <row r="53" spans="1:49" s="145" customFormat="1" ht="68.75" customHeight="1">
      <c r="A53" s="488"/>
      <c r="B53" s="490"/>
      <c r="C53" s="493"/>
      <c r="D53" s="495"/>
      <c r="E53" s="496"/>
      <c r="F53" s="498"/>
      <c r="G53" s="495"/>
      <c r="H53" s="495"/>
      <c r="I53" s="503"/>
      <c r="J53" s="279"/>
      <c r="K53" s="279"/>
      <c r="L53" s="279"/>
      <c r="M53" s="590"/>
      <c r="N53" s="279"/>
      <c r="O53" s="590"/>
      <c r="P53" s="279"/>
      <c r="Q53" s="283"/>
      <c r="R53" s="595"/>
      <c r="S53" s="501"/>
      <c r="T53" s="312"/>
      <c r="U53" s="504"/>
      <c r="V53" s="190"/>
      <c r="W53" s="190"/>
      <c r="X53" s="190"/>
      <c r="Y53" s="190"/>
      <c r="Z53" s="452"/>
      <c r="AA53" s="360"/>
      <c r="AB53" s="452"/>
      <c r="AC53" s="360"/>
      <c r="AD53" s="453"/>
      <c r="AE53" s="435"/>
    </row>
    <row r="54" spans="1:49" s="145" customFormat="1" ht="267" customHeight="1" thickBot="1">
      <c r="A54" s="475"/>
      <c r="B54" s="491"/>
      <c r="C54" s="494"/>
      <c r="D54" s="414"/>
      <c r="E54" s="481"/>
      <c r="F54" s="499"/>
      <c r="G54" s="414"/>
      <c r="H54" s="414"/>
      <c r="I54" s="449"/>
      <c r="J54" s="277"/>
      <c r="K54" s="277"/>
      <c r="L54" s="277"/>
      <c r="M54" s="506"/>
      <c r="N54" s="277"/>
      <c r="O54" s="506"/>
      <c r="P54" s="277"/>
      <c r="Q54" s="284"/>
      <c r="R54" s="596"/>
      <c r="S54" s="502"/>
      <c r="T54" s="313"/>
      <c r="U54" s="437"/>
      <c r="V54" s="188"/>
      <c r="W54" s="188"/>
      <c r="X54" s="188"/>
      <c r="Y54" s="188"/>
      <c r="Z54" s="422"/>
      <c r="AA54" s="361"/>
      <c r="AB54" s="422"/>
      <c r="AC54" s="361"/>
      <c r="AD54" s="424"/>
      <c r="AE54" s="549"/>
    </row>
    <row r="55" spans="1:49" s="147" customFormat="1" ht="110" customHeight="1">
      <c r="A55" s="461">
        <v>27</v>
      </c>
      <c r="B55" s="465">
        <v>85</v>
      </c>
      <c r="C55" s="468" t="s">
        <v>593</v>
      </c>
      <c r="D55" s="470" t="s">
        <v>78</v>
      </c>
      <c r="E55" s="471">
        <v>415</v>
      </c>
      <c r="F55" s="472">
        <v>0</v>
      </c>
      <c r="G55" s="470" t="s">
        <v>564</v>
      </c>
      <c r="H55" s="470" t="s">
        <v>555</v>
      </c>
      <c r="I55" s="473" t="s">
        <v>79</v>
      </c>
      <c r="J55" s="280">
        <v>55.91</v>
      </c>
      <c r="K55" s="280">
        <v>65</v>
      </c>
      <c r="L55" s="280">
        <v>21.11</v>
      </c>
      <c r="M55" s="591">
        <v>0</v>
      </c>
      <c r="N55" s="280">
        <v>29.86</v>
      </c>
      <c r="O55" s="591">
        <v>0</v>
      </c>
      <c r="P55" s="280">
        <v>160.55000000000001</v>
      </c>
      <c r="Q55" s="283">
        <v>160.55000000000001</v>
      </c>
      <c r="R55" s="159">
        <f t="shared" si="0"/>
        <v>0</v>
      </c>
      <c r="S55" s="446" t="s">
        <v>701</v>
      </c>
      <c r="T55" s="458" t="s">
        <v>586</v>
      </c>
      <c r="U55" s="421" t="s">
        <v>639</v>
      </c>
      <c r="V55" s="241">
        <v>25</v>
      </c>
      <c r="W55" s="241">
        <v>50</v>
      </c>
      <c r="X55" s="241">
        <v>75</v>
      </c>
      <c r="Y55" s="241">
        <v>100</v>
      </c>
      <c r="Z55" s="421" t="s">
        <v>682</v>
      </c>
      <c r="AA55" s="358">
        <v>50</v>
      </c>
      <c r="AB55" s="421" t="s">
        <v>725</v>
      </c>
      <c r="AC55" s="358">
        <v>85</v>
      </c>
      <c r="AD55" s="423"/>
      <c r="AE55" s="484" t="s">
        <v>524</v>
      </c>
      <c r="AF55" s="146"/>
      <c r="AG55" s="146"/>
      <c r="AH55" s="146"/>
      <c r="AI55" s="146"/>
      <c r="AJ55" s="146"/>
      <c r="AK55" s="146"/>
      <c r="AL55" s="146"/>
      <c r="AM55" s="146"/>
      <c r="AN55" s="146"/>
      <c r="AO55" s="146"/>
      <c r="AP55" s="146"/>
      <c r="AQ55" s="146"/>
      <c r="AR55" s="146"/>
      <c r="AS55" s="146"/>
      <c r="AT55" s="146"/>
      <c r="AU55" s="146"/>
      <c r="AV55" s="146"/>
      <c r="AW55" s="146"/>
    </row>
    <row r="56" spans="1:49" s="147" customFormat="1" ht="111.5" customHeight="1">
      <c r="A56" s="462"/>
      <c r="B56" s="465"/>
      <c r="C56" s="468"/>
      <c r="D56" s="470"/>
      <c r="E56" s="471"/>
      <c r="F56" s="472"/>
      <c r="G56" s="470"/>
      <c r="H56" s="470"/>
      <c r="I56" s="473"/>
      <c r="J56" s="280"/>
      <c r="K56" s="280"/>
      <c r="L56" s="280"/>
      <c r="M56" s="591"/>
      <c r="N56" s="280"/>
      <c r="O56" s="591"/>
      <c r="P56" s="280"/>
      <c r="Q56" s="283"/>
      <c r="R56" s="161"/>
      <c r="S56" s="451"/>
      <c r="T56" s="459"/>
      <c r="U56" s="452"/>
      <c r="V56" s="244"/>
      <c r="W56" s="244"/>
      <c r="X56" s="244"/>
      <c r="Y56" s="244"/>
      <c r="Z56" s="452"/>
      <c r="AA56" s="360"/>
      <c r="AB56" s="452"/>
      <c r="AC56" s="360"/>
      <c r="AD56" s="453"/>
      <c r="AE56" s="485"/>
      <c r="AF56" s="146"/>
      <c r="AG56" s="146"/>
      <c r="AH56" s="146"/>
      <c r="AI56" s="146"/>
      <c r="AJ56" s="146"/>
      <c r="AK56" s="146"/>
      <c r="AL56" s="146"/>
      <c r="AM56" s="146"/>
      <c r="AN56" s="146"/>
      <c r="AO56" s="146"/>
      <c r="AP56" s="146"/>
      <c r="AQ56" s="146"/>
      <c r="AR56" s="146"/>
      <c r="AS56" s="146"/>
      <c r="AT56" s="146"/>
      <c r="AU56" s="146"/>
      <c r="AV56" s="146"/>
      <c r="AW56" s="146"/>
    </row>
    <row r="57" spans="1:49" s="147" customFormat="1" ht="408" customHeight="1" thickBot="1">
      <c r="A57" s="462"/>
      <c r="B57" s="466"/>
      <c r="C57" s="469"/>
      <c r="D57" s="443"/>
      <c r="E57" s="439"/>
      <c r="F57" s="441"/>
      <c r="G57" s="443"/>
      <c r="H57" s="443"/>
      <c r="I57" s="445"/>
      <c r="J57" s="169"/>
      <c r="K57" s="169"/>
      <c r="L57" s="169"/>
      <c r="M57" s="592"/>
      <c r="N57" s="169"/>
      <c r="O57" s="592"/>
      <c r="P57" s="169"/>
      <c r="Q57" s="284"/>
      <c r="R57" s="161"/>
      <c r="S57" s="451"/>
      <c r="T57" s="460"/>
      <c r="U57" s="452"/>
      <c r="V57" s="244"/>
      <c r="W57" s="244"/>
      <c r="X57" s="244"/>
      <c r="Y57" s="244"/>
      <c r="Z57" s="452"/>
      <c r="AA57" s="360"/>
      <c r="AB57" s="422"/>
      <c r="AC57" s="360"/>
      <c r="AD57" s="453"/>
      <c r="AE57" s="485"/>
      <c r="AF57" s="146"/>
      <c r="AG57" s="146"/>
      <c r="AH57" s="146"/>
      <c r="AI57" s="146"/>
      <c r="AJ57" s="146"/>
      <c r="AK57" s="146"/>
      <c r="AL57" s="146"/>
      <c r="AM57" s="146"/>
      <c r="AN57" s="146"/>
      <c r="AO57" s="146"/>
      <c r="AP57" s="146"/>
      <c r="AQ57" s="146"/>
      <c r="AR57" s="146"/>
      <c r="AS57" s="146"/>
      <c r="AT57" s="146"/>
      <c r="AU57" s="146"/>
      <c r="AV57" s="146"/>
      <c r="AW57" s="146"/>
    </row>
    <row r="58" spans="1:49" s="145" customFormat="1" ht="408" customHeight="1" thickBot="1">
      <c r="A58" s="330">
        <v>28</v>
      </c>
      <c r="B58" s="223">
        <v>86</v>
      </c>
      <c r="C58" s="224" t="s">
        <v>529</v>
      </c>
      <c r="D58" s="157" t="s">
        <v>78</v>
      </c>
      <c r="E58" s="202">
        <v>2449.5</v>
      </c>
      <c r="F58" s="203">
        <v>0</v>
      </c>
      <c r="G58" s="204" t="s">
        <v>565</v>
      </c>
      <c r="H58" s="204" t="s">
        <v>557</v>
      </c>
      <c r="I58" s="205" t="s">
        <v>79</v>
      </c>
      <c r="J58" s="154">
        <v>338</v>
      </c>
      <c r="K58" s="154">
        <v>5.6</v>
      </c>
      <c r="L58" s="154">
        <v>95.9</v>
      </c>
      <c r="M58" s="154">
        <v>0</v>
      </c>
      <c r="N58" s="154">
        <v>20.03</v>
      </c>
      <c r="O58" s="154">
        <v>0</v>
      </c>
      <c r="P58" s="154">
        <v>26.69</v>
      </c>
      <c r="Q58" s="281">
        <v>26.69</v>
      </c>
      <c r="R58" s="155">
        <f t="shared" ref="R58" si="1">P58-Q58</f>
        <v>0</v>
      </c>
      <c r="S58" s="206" t="s">
        <v>640</v>
      </c>
      <c r="T58" s="320">
        <v>23</v>
      </c>
      <c r="U58" s="157" t="s">
        <v>641</v>
      </c>
      <c r="V58" s="176">
        <v>33</v>
      </c>
      <c r="W58" s="176">
        <v>40</v>
      </c>
      <c r="X58" s="176">
        <v>60</v>
      </c>
      <c r="Y58" s="176">
        <v>77</v>
      </c>
      <c r="Z58" s="157" t="s">
        <v>702</v>
      </c>
      <c r="AA58" s="362">
        <v>7</v>
      </c>
      <c r="AB58" s="157" t="s">
        <v>703</v>
      </c>
      <c r="AC58" s="362">
        <v>30</v>
      </c>
      <c r="AD58" s="207"/>
      <c r="AE58" s="178"/>
    </row>
    <row r="59" spans="1:49">
      <c r="K59" s="306"/>
      <c r="L59" s="306"/>
      <c r="M59" s="306"/>
      <c r="N59" s="306"/>
      <c r="O59" s="306"/>
      <c r="P59" s="306"/>
      <c r="Q59" s="306"/>
      <c r="R59" s="306"/>
    </row>
    <row r="133" spans="21:21">
      <c r="U133" s="78" t="s">
        <v>580</v>
      </c>
    </row>
  </sheetData>
  <mergeCells count="297">
    <mergeCell ref="T31:T32"/>
    <mergeCell ref="A12:A14"/>
    <mergeCell ref="B12:B14"/>
    <mergeCell ref="D12:D14"/>
    <mergeCell ref="E12:E14"/>
    <mergeCell ref="F12:F14"/>
    <mergeCell ref="G12:G14"/>
    <mergeCell ref="K5:K7"/>
    <mergeCell ref="O31:O32"/>
    <mergeCell ref="M23:M25"/>
    <mergeCell ref="O23:O25"/>
    <mergeCell ref="O17:O18"/>
    <mergeCell ref="M17:M18"/>
    <mergeCell ref="M15:M16"/>
    <mergeCell ref="O15:O16"/>
    <mergeCell ref="O12:O14"/>
    <mergeCell ref="M12:M14"/>
    <mergeCell ref="M28:M29"/>
    <mergeCell ref="O28:O29"/>
    <mergeCell ref="A10:A11"/>
    <mergeCell ref="L5:L7"/>
    <mergeCell ref="M5:M7"/>
    <mergeCell ref="N5:N7"/>
    <mergeCell ref="T28:T29"/>
    <mergeCell ref="T55:T57"/>
    <mergeCell ref="C10:C11"/>
    <mergeCell ref="M52:M54"/>
    <mergeCell ref="O52:O54"/>
    <mergeCell ref="O55:O57"/>
    <mergeCell ref="M55:M57"/>
    <mergeCell ref="M49:M50"/>
    <mergeCell ref="O49:O50"/>
    <mergeCell ref="M46:M47"/>
    <mergeCell ref="O46:O47"/>
    <mergeCell ref="M44:M45"/>
    <mergeCell ref="O44:O45"/>
    <mergeCell ref="M41:M42"/>
    <mergeCell ref="O41:O42"/>
    <mergeCell ref="O38:O39"/>
    <mergeCell ref="M38:M39"/>
    <mergeCell ref="M35:M37"/>
    <mergeCell ref="O35:O37"/>
    <mergeCell ref="M33:M34"/>
    <mergeCell ref="O33:O34"/>
    <mergeCell ref="H33:H34"/>
    <mergeCell ref="M31:M32"/>
    <mergeCell ref="C12:C14"/>
    <mergeCell ref="R52:R54"/>
    <mergeCell ref="AE52:AE54"/>
    <mergeCell ref="A1:AD1"/>
    <mergeCell ref="A3:A7"/>
    <mergeCell ref="B3:B7"/>
    <mergeCell ref="C3:C7"/>
    <mergeCell ref="D3:D7"/>
    <mergeCell ref="E3:F4"/>
    <mergeCell ref="G3:H4"/>
    <mergeCell ref="I3:I7"/>
    <mergeCell ref="A2:AD2"/>
    <mergeCell ref="S3:AC3"/>
    <mergeCell ref="AD3:AD7"/>
    <mergeCell ref="E5:E7"/>
    <mergeCell ref="F5:F7"/>
    <mergeCell ref="G5:G7"/>
    <mergeCell ref="H5:H7"/>
    <mergeCell ref="J4:J7"/>
    <mergeCell ref="K4:O4"/>
    <mergeCell ref="P4:P7"/>
    <mergeCell ref="Q4:Q7"/>
    <mergeCell ref="R4:R7"/>
    <mergeCell ref="U5:Y5"/>
    <mergeCell ref="Z5:AA5"/>
    <mergeCell ref="U6:U7"/>
    <mergeCell ref="S12:S14"/>
    <mergeCell ref="U12:U14"/>
    <mergeCell ref="H12:H14"/>
    <mergeCell ref="I12:I14"/>
    <mergeCell ref="AE3:AE7"/>
    <mergeCell ref="S4:S7"/>
    <mergeCell ref="T4:T7"/>
    <mergeCell ref="U4:AA4"/>
    <mergeCell ref="AB4:AC5"/>
    <mergeCell ref="AB6:AB7"/>
    <mergeCell ref="AC6:AC7"/>
    <mergeCell ref="G8:H8"/>
    <mergeCell ref="AE12:AE14"/>
    <mergeCell ref="J3:R3"/>
    <mergeCell ref="AD12:AD14"/>
    <mergeCell ref="Z12:Z14"/>
    <mergeCell ref="AB12:AB14"/>
    <mergeCell ref="AD10:AD11"/>
    <mergeCell ref="V6:Y6"/>
    <mergeCell ref="Z6:Z7"/>
    <mergeCell ref="AA6:AA7"/>
    <mergeCell ref="O5:O7"/>
    <mergeCell ref="AD15:AD16"/>
    <mergeCell ref="AE15:AE16"/>
    <mergeCell ref="U15:U16"/>
    <mergeCell ref="Z15:Z16"/>
    <mergeCell ref="A17:A18"/>
    <mergeCell ref="B17:B18"/>
    <mergeCell ref="C17:C18"/>
    <mergeCell ref="D17:D18"/>
    <mergeCell ref="E17:E18"/>
    <mergeCell ref="F17:F18"/>
    <mergeCell ref="G17:G18"/>
    <mergeCell ref="H17:H18"/>
    <mergeCell ref="S15:S16"/>
    <mergeCell ref="B15:B16"/>
    <mergeCell ref="C15:C16"/>
    <mergeCell ref="D15:D16"/>
    <mergeCell ref="E15:E16"/>
    <mergeCell ref="F15:F16"/>
    <mergeCell ref="G15:G16"/>
    <mergeCell ref="H15:H16"/>
    <mergeCell ref="A15:A16"/>
    <mergeCell ref="A23:A25"/>
    <mergeCell ref="B23:B25"/>
    <mergeCell ref="C23:C25"/>
    <mergeCell ref="D23:D25"/>
    <mergeCell ref="E23:E25"/>
    <mergeCell ref="F23:F25"/>
    <mergeCell ref="G23:G25"/>
    <mergeCell ref="H23:H25"/>
    <mergeCell ref="I23:I25"/>
    <mergeCell ref="AE31:AE32"/>
    <mergeCell ref="C28:C29"/>
    <mergeCell ref="D28:D29"/>
    <mergeCell ref="E28:E29"/>
    <mergeCell ref="AB15:AB16"/>
    <mergeCell ref="I15:I16"/>
    <mergeCell ref="AE17:AE18"/>
    <mergeCell ref="S17:S18"/>
    <mergeCell ref="U17:U18"/>
    <mergeCell ref="Z17:Z18"/>
    <mergeCell ref="AB17:AB18"/>
    <mergeCell ref="AD17:AD18"/>
    <mergeCell ref="I17:I18"/>
    <mergeCell ref="S23:S25"/>
    <mergeCell ref="U23:U25"/>
    <mergeCell ref="Z23:Z25"/>
    <mergeCell ref="AB23:AB25"/>
    <mergeCell ref="AD23:AD25"/>
    <mergeCell ref="Z31:Z32"/>
    <mergeCell ref="G28:G29"/>
    <mergeCell ref="H28:H29"/>
    <mergeCell ref="I28:I29"/>
    <mergeCell ref="Z28:Z29"/>
    <mergeCell ref="AD31:AD32"/>
    <mergeCell ref="A28:A29"/>
    <mergeCell ref="B28:B29"/>
    <mergeCell ref="F28:F29"/>
    <mergeCell ref="S31:S32"/>
    <mergeCell ref="U31:U32"/>
    <mergeCell ref="G31:G32"/>
    <mergeCell ref="H31:H32"/>
    <mergeCell ref="I31:I32"/>
    <mergeCell ref="A33:A34"/>
    <mergeCell ref="B33:B34"/>
    <mergeCell ref="C33:C34"/>
    <mergeCell ref="D33:D34"/>
    <mergeCell ref="E33:E34"/>
    <mergeCell ref="F33:F34"/>
    <mergeCell ref="G33:G34"/>
    <mergeCell ref="A31:A32"/>
    <mergeCell ref="B31:B32"/>
    <mergeCell ref="C31:C32"/>
    <mergeCell ref="D31:D32"/>
    <mergeCell ref="E31:E32"/>
    <mergeCell ref="F31:F32"/>
    <mergeCell ref="I33:I34"/>
    <mergeCell ref="S28:S29"/>
    <mergeCell ref="U28:U29"/>
    <mergeCell ref="AB55:AB57"/>
    <mergeCell ref="AD55:AD57"/>
    <mergeCell ref="I55:I57"/>
    <mergeCell ref="AD38:AD39"/>
    <mergeCell ref="AB33:AB34"/>
    <mergeCell ref="AD33:AD34"/>
    <mergeCell ref="AB44:AB45"/>
    <mergeCell ref="AD44:AD45"/>
    <mergeCell ref="S49:S50"/>
    <mergeCell ref="U49:U50"/>
    <mergeCell ref="S38:S39"/>
    <mergeCell ref="Z33:Z34"/>
    <mergeCell ref="S44:S45"/>
    <mergeCell ref="Z44:Z45"/>
    <mergeCell ref="I52:I54"/>
    <mergeCell ref="S52:S54"/>
    <mergeCell ref="U52:U54"/>
    <mergeCell ref="Z52:Z54"/>
    <mergeCell ref="AB52:AB54"/>
    <mergeCell ref="AD52:AD54"/>
    <mergeCell ref="AD46:AD47"/>
    <mergeCell ref="N33:N34"/>
    <mergeCell ref="T46:T47"/>
    <mergeCell ref="AB46:AB47"/>
    <mergeCell ref="A44:A45"/>
    <mergeCell ref="B44:B45"/>
    <mergeCell ref="C44:C45"/>
    <mergeCell ref="C46:C47"/>
    <mergeCell ref="D46:D47"/>
    <mergeCell ref="A49:A50"/>
    <mergeCell ref="S55:S57"/>
    <mergeCell ref="U55:U57"/>
    <mergeCell ref="Z55:Z57"/>
    <mergeCell ref="B49:B50"/>
    <mergeCell ref="C49:C50"/>
    <mergeCell ref="D49:D50"/>
    <mergeCell ref="A52:A54"/>
    <mergeCell ref="B52:B54"/>
    <mergeCell ref="C52:C54"/>
    <mergeCell ref="D52:D54"/>
    <mergeCell ref="E52:E54"/>
    <mergeCell ref="F52:F54"/>
    <mergeCell ref="G52:G54"/>
    <mergeCell ref="H52:H54"/>
    <mergeCell ref="I49:I50"/>
    <mergeCell ref="E49:E50"/>
    <mergeCell ref="F49:F50"/>
    <mergeCell ref="G49:G50"/>
    <mergeCell ref="A38:A39"/>
    <mergeCell ref="B38:B39"/>
    <mergeCell ref="C38:C39"/>
    <mergeCell ref="D38:D39"/>
    <mergeCell ref="E38:E39"/>
    <mergeCell ref="F38:F39"/>
    <mergeCell ref="G38:G39"/>
    <mergeCell ref="AE55:AE57"/>
    <mergeCell ref="U41:U42"/>
    <mergeCell ref="A46:A47"/>
    <mergeCell ref="B46:B47"/>
    <mergeCell ref="S41:S42"/>
    <mergeCell ref="A41:A42"/>
    <mergeCell ref="B41:B42"/>
    <mergeCell ref="C41:C42"/>
    <mergeCell ref="D41:D42"/>
    <mergeCell ref="A55:A57"/>
    <mergeCell ref="B55:B57"/>
    <mergeCell ref="C55:C57"/>
    <mergeCell ref="D55:D57"/>
    <mergeCell ref="E55:E57"/>
    <mergeCell ref="F55:F57"/>
    <mergeCell ref="G55:G57"/>
    <mergeCell ref="H55:H57"/>
    <mergeCell ref="A35:A37"/>
    <mergeCell ref="B35:B37"/>
    <mergeCell ref="C35:C37"/>
    <mergeCell ref="D35:D37"/>
    <mergeCell ref="E35:E37"/>
    <mergeCell ref="F35:F37"/>
    <mergeCell ref="G35:G37"/>
    <mergeCell ref="H35:H37"/>
    <mergeCell ref="I35:I37"/>
    <mergeCell ref="AE33:AE34"/>
    <mergeCell ref="S35:S37"/>
    <mergeCell ref="U35:U37"/>
    <mergeCell ref="Z35:Z37"/>
    <mergeCell ref="AB35:AB37"/>
    <mergeCell ref="AD35:AD37"/>
    <mergeCell ref="S33:S34"/>
    <mergeCell ref="U33:U34"/>
    <mergeCell ref="U44:U45"/>
    <mergeCell ref="T33:T34"/>
    <mergeCell ref="T35:T37"/>
    <mergeCell ref="E41:E42"/>
    <mergeCell ref="F41:F42"/>
    <mergeCell ref="G41:G42"/>
    <mergeCell ref="H41:H42"/>
    <mergeCell ref="I41:I42"/>
    <mergeCell ref="S46:S47"/>
    <mergeCell ref="U46:U47"/>
    <mergeCell ref="H38:H39"/>
    <mergeCell ref="I38:I39"/>
    <mergeCell ref="H49:H50"/>
    <mergeCell ref="S10:S11"/>
    <mergeCell ref="U10:U11"/>
    <mergeCell ref="Z10:Z11"/>
    <mergeCell ref="AB10:AB11"/>
    <mergeCell ref="Z49:Z50"/>
    <mergeCell ref="AB49:AB50"/>
    <mergeCell ref="AD49:AD50"/>
    <mergeCell ref="AE49:AE50"/>
    <mergeCell ref="Z41:Z42"/>
    <mergeCell ref="AB41:AB42"/>
    <mergeCell ref="AD41:AD42"/>
    <mergeCell ref="AE41:AE42"/>
    <mergeCell ref="AE35:AE37"/>
    <mergeCell ref="AB28:AB29"/>
    <mergeCell ref="AD28:AD29"/>
    <mergeCell ref="AE23:AE25"/>
    <mergeCell ref="AE28:AE29"/>
    <mergeCell ref="AB31:AB32"/>
    <mergeCell ref="AE38:AE39"/>
    <mergeCell ref="U38:U39"/>
    <mergeCell ref="Z38:Z39"/>
    <mergeCell ref="AB38:AB39"/>
    <mergeCell ref="Z46:Z47"/>
  </mergeCells>
  <pageMargins left="0.23622047244094491" right="0.23622047244094491" top="0.74803149606299213" bottom="0.74803149606299213" header="0.31496062992125984" footer="0.31496062992125984"/>
  <pageSetup paperSize="8" fitToHeight="100" pageOrder="overThenDown" orientation="landscape" r:id="rId1"/>
  <headerFooter>
    <oddHeader>&amp;R&amp;"Calibri,Regular"&amp;K000000ICTA M&amp;E Unit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4"/>
  <sheetViews>
    <sheetView zoomScale="116" workbookViewId="0">
      <selection activeCell="D21" sqref="D21"/>
    </sheetView>
  </sheetViews>
  <sheetFormatPr baseColWidth="10" defaultColWidth="11.5" defaultRowHeight="15"/>
  <cols>
    <col min="1" max="1" width="10.83203125" style="1"/>
    <col min="2" max="2" width="13.1640625" customWidth="1"/>
    <col min="3" max="3" width="17.6640625" customWidth="1"/>
  </cols>
  <sheetData>
    <row r="1" spans="1:4">
      <c r="A1" s="340" t="s">
        <v>69</v>
      </c>
      <c r="B1" s="339" t="s">
        <v>678</v>
      </c>
      <c r="C1" s="339" t="s">
        <v>679</v>
      </c>
      <c r="D1" s="348" t="s">
        <v>681</v>
      </c>
    </row>
    <row r="2" spans="1:4" ht="16">
      <c r="A2" s="341">
        <v>1</v>
      </c>
      <c r="B2" s="336">
        <v>2608.8043631399996</v>
      </c>
      <c r="C2" s="338">
        <v>1362.84</v>
      </c>
      <c r="D2" s="338">
        <v>1877.0545981896007</v>
      </c>
    </row>
    <row r="3" spans="1:4" ht="16">
      <c r="A3" s="341">
        <v>3</v>
      </c>
      <c r="B3" s="336">
        <v>439.48932341000011</v>
      </c>
      <c r="C3" s="338">
        <v>160.57921139600001</v>
      </c>
      <c r="D3" s="338">
        <v>194.04662551200005</v>
      </c>
    </row>
    <row r="4" spans="1:4" ht="16">
      <c r="A4" s="341">
        <v>12</v>
      </c>
      <c r="B4" s="336">
        <v>22.04</v>
      </c>
      <c r="C4" s="338">
        <v>22.04</v>
      </c>
      <c r="D4" s="338">
        <v>52.440000000000005</v>
      </c>
    </row>
    <row r="5" spans="1:4" ht="16">
      <c r="A5" s="341">
        <v>13</v>
      </c>
      <c r="B5" s="336">
        <v>4.4970499999999998</v>
      </c>
      <c r="C5" s="338">
        <v>4.4970499999999998</v>
      </c>
      <c r="D5" s="338">
        <v>13.66</v>
      </c>
    </row>
    <row r="6" spans="1:4" ht="16">
      <c r="A6" s="342">
        <v>14</v>
      </c>
      <c r="B6" s="336">
        <v>0.35436705000000002</v>
      </c>
      <c r="C6" s="338">
        <v>2.2800000000000001E-2</v>
      </c>
      <c r="D6" s="338">
        <v>3.1</v>
      </c>
    </row>
    <row r="7" spans="1:4" ht="16">
      <c r="A7" s="341">
        <v>20</v>
      </c>
      <c r="B7" s="336">
        <v>11.158416500000001</v>
      </c>
      <c r="C7" s="338">
        <v>0</v>
      </c>
      <c r="D7" s="338">
        <v>1.5</v>
      </c>
    </row>
    <row r="8" spans="1:4" ht="16">
      <c r="A8" s="341">
        <v>22</v>
      </c>
      <c r="B8" s="336">
        <v>1.0650249999999999</v>
      </c>
      <c r="C8" s="338">
        <v>1.0149999999999999</v>
      </c>
      <c r="D8" s="338">
        <v>1.5</v>
      </c>
    </row>
    <row r="9" spans="1:4" ht="16">
      <c r="A9" s="341">
        <v>24</v>
      </c>
      <c r="B9" s="336">
        <v>9.4640000000000002E-2</v>
      </c>
      <c r="C9" s="338">
        <v>0</v>
      </c>
      <c r="D9" s="338">
        <v>0</v>
      </c>
    </row>
    <row r="10" spans="1:4" ht="16">
      <c r="A10" s="342">
        <v>25</v>
      </c>
      <c r="B10" s="336">
        <v>0</v>
      </c>
      <c r="C10" s="338">
        <v>0</v>
      </c>
      <c r="D10" s="338">
        <v>3.5</v>
      </c>
    </row>
    <row r="11" spans="1:4" ht="16">
      <c r="A11" s="341">
        <v>27</v>
      </c>
      <c r="B11" s="336">
        <v>28.902524379999999</v>
      </c>
      <c r="C11" s="338">
        <v>5.8500049400000007</v>
      </c>
      <c r="D11" s="338">
        <v>6.2</v>
      </c>
    </row>
    <row r="12" spans="1:4" ht="16">
      <c r="A12" s="342">
        <v>30</v>
      </c>
      <c r="B12" s="336">
        <v>0</v>
      </c>
      <c r="C12" s="338">
        <v>0</v>
      </c>
      <c r="D12" s="338">
        <v>0</v>
      </c>
    </row>
    <row r="13" spans="1:4" ht="16">
      <c r="A13" s="342">
        <v>35</v>
      </c>
      <c r="B13" s="336">
        <v>0.55670000000000008</v>
      </c>
      <c r="C13" s="338">
        <v>0.49619999999999997</v>
      </c>
      <c r="D13" s="338">
        <v>8.51</v>
      </c>
    </row>
    <row r="14" spans="1:4" ht="16">
      <c r="A14" s="341">
        <v>36</v>
      </c>
      <c r="B14" s="336">
        <v>2.8784579400000001</v>
      </c>
      <c r="C14" s="338">
        <v>1.51787304</v>
      </c>
      <c r="D14" s="338">
        <v>11.620000000000001</v>
      </c>
    </row>
    <row r="15" spans="1:4" ht="16">
      <c r="A15" s="341">
        <v>39</v>
      </c>
      <c r="B15" s="336">
        <v>4.5085299899999995</v>
      </c>
      <c r="C15" s="338">
        <v>1.5691900307600002</v>
      </c>
      <c r="D15" s="338">
        <v>52</v>
      </c>
    </row>
    <row r="16" spans="1:4" ht="16">
      <c r="A16" s="341">
        <v>43</v>
      </c>
      <c r="B16" s="336">
        <v>0.50198750000000003</v>
      </c>
      <c r="C16" s="338">
        <v>0.46695249999999999</v>
      </c>
      <c r="D16" s="338">
        <v>0.5</v>
      </c>
    </row>
    <row r="17" spans="1:4" ht="16">
      <c r="A17" s="341">
        <v>44</v>
      </c>
      <c r="B17" s="336">
        <v>6.1734308900000006</v>
      </c>
      <c r="C17" s="338">
        <v>6.9588000000000001</v>
      </c>
      <c r="D17" s="338">
        <v>7.5</v>
      </c>
    </row>
    <row r="18" spans="1:4" ht="16">
      <c r="A18" s="341">
        <v>45</v>
      </c>
      <c r="B18" s="336">
        <v>50.903584160000001</v>
      </c>
      <c r="C18" s="338">
        <v>18.496763190000003</v>
      </c>
      <c r="D18" s="338">
        <v>20.7</v>
      </c>
    </row>
    <row r="19" spans="1:4" ht="16">
      <c r="A19" s="342">
        <v>48</v>
      </c>
      <c r="B19" s="336">
        <v>4.7306584099999993</v>
      </c>
      <c r="C19" s="338">
        <v>3.9667584099999997</v>
      </c>
      <c r="D19" s="338">
        <v>29</v>
      </c>
    </row>
    <row r="20" spans="1:4" ht="16">
      <c r="A20" s="341">
        <v>51.1</v>
      </c>
      <c r="B20" s="336">
        <v>5.5904105600000005</v>
      </c>
      <c r="C20" s="338">
        <v>0</v>
      </c>
      <c r="D20" s="338">
        <v>73.05</v>
      </c>
    </row>
    <row r="21" spans="1:4" ht="16">
      <c r="A21" s="341">
        <v>62</v>
      </c>
      <c r="B21" s="336">
        <v>0</v>
      </c>
      <c r="C21" s="338">
        <v>0</v>
      </c>
      <c r="D21" s="338">
        <v>25</v>
      </c>
    </row>
    <row r="22" spans="1:4" ht="16">
      <c r="A22" s="341">
        <v>63</v>
      </c>
      <c r="B22" s="336">
        <v>10.180172900000001</v>
      </c>
      <c r="C22" s="338">
        <v>0</v>
      </c>
      <c r="D22" s="338">
        <v>42.1</v>
      </c>
    </row>
    <row r="23" spans="1:4" ht="16">
      <c r="A23" s="341">
        <v>75</v>
      </c>
      <c r="B23" s="336">
        <v>0.41818500000000003</v>
      </c>
      <c r="C23" s="338">
        <v>0.25018499999999999</v>
      </c>
      <c r="D23" s="338">
        <v>4.4800000000000004</v>
      </c>
    </row>
    <row r="24" spans="1:4" ht="16">
      <c r="A24" s="341">
        <v>76</v>
      </c>
      <c r="B24" s="336">
        <v>10.741571229999998</v>
      </c>
      <c r="C24" s="338">
        <v>0.85912122999999996</v>
      </c>
      <c r="D24" s="338">
        <v>22</v>
      </c>
    </row>
    <row r="25" spans="1:4" ht="16">
      <c r="A25" s="341">
        <v>77</v>
      </c>
      <c r="B25" s="336">
        <v>0.29500000000000004</v>
      </c>
      <c r="C25" s="338">
        <v>0</v>
      </c>
      <c r="D25" s="338">
        <v>0</v>
      </c>
    </row>
    <row r="26" spans="1:4" ht="16">
      <c r="A26" s="341">
        <v>78</v>
      </c>
      <c r="B26" s="336">
        <v>0</v>
      </c>
      <c r="C26" s="338">
        <v>0</v>
      </c>
      <c r="D26" s="338">
        <v>0</v>
      </c>
    </row>
    <row r="27" spans="1:4" ht="16">
      <c r="A27" s="342">
        <v>79</v>
      </c>
      <c r="B27" s="336">
        <v>0</v>
      </c>
      <c r="C27" s="338">
        <v>0</v>
      </c>
      <c r="D27" s="338">
        <v>0</v>
      </c>
    </row>
    <row r="28" spans="1:4" ht="16">
      <c r="A28" s="341">
        <v>80</v>
      </c>
      <c r="B28" s="336">
        <v>0</v>
      </c>
      <c r="C28" s="338">
        <v>0</v>
      </c>
      <c r="D28" s="338">
        <v>1.8</v>
      </c>
    </row>
    <row r="29" spans="1:4" ht="16">
      <c r="A29" s="341">
        <v>82</v>
      </c>
      <c r="B29" s="336">
        <v>5.2141996499999994</v>
      </c>
      <c r="C29" s="338">
        <v>2.2402782014400002</v>
      </c>
      <c r="D29" s="338">
        <v>10</v>
      </c>
    </row>
    <row r="30" spans="1:4" ht="16">
      <c r="A30" s="341">
        <v>83</v>
      </c>
      <c r="B30" s="336">
        <v>8.5901528999999996</v>
      </c>
      <c r="C30" s="338">
        <v>3.9352</v>
      </c>
      <c r="D30" s="338">
        <v>20.5</v>
      </c>
    </row>
    <row r="31" spans="1:4" ht="16">
      <c r="A31" s="341">
        <v>84</v>
      </c>
      <c r="B31" s="336">
        <v>63.058487050000018</v>
      </c>
      <c r="C31" s="338">
        <v>38.496601625199993</v>
      </c>
      <c r="D31" s="338">
        <v>60.797239999999995</v>
      </c>
    </row>
    <row r="32" spans="1:4" ht="16">
      <c r="A32" s="342">
        <v>85</v>
      </c>
      <c r="B32" s="336">
        <v>29.86043883</v>
      </c>
      <c r="C32" s="338">
        <v>21.105179740000001</v>
      </c>
      <c r="D32" s="338">
        <v>65</v>
      </c>
    </row>
    <row r="33" spans="1:4" ht="16">
      <c r="A33" s="341">
        <v>86</v>
      </c>
      <c r="B33" s="336">
        <v>20.033999999999999</v>
      </c>
      <c r="C33" s="338">
        <v>95.902604640000007</v>
      </c>
      <c r="D33" s="338">
        <v>5.6</v>
      </c>
    </row>
    <row r="34" spans="1:4" ht="15" customHeight="1">
      <c r="A34" s="337"/>
    </row>
  </sheetData>
  <autoFilter ref="A1:C33" xr:uid="{00000000-0009-0000-0000-000002000000}">
    <sortState ref="A2:C33">
      <sortCondition ref="A1:A33"/>
    </sortState>
  </autoFilter>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0"/>
  <sheetViews>
    <sheetView workbookViewId="0">
      <selection activeCell="F45" sqref="F45"/>
    </sheetView>
  </sheetViews>
  <sheetFormatPr baseColWidth="10" defaultColWidth="11.5" defaultRowHeight="15"/>
  <sheetData>
    <row r="1" spans="1:2">
      <c r="A1" s="343">
        <v>1</v>
      </c>
      <c r="B1" s="345">
        <v>1877.0545981896007</v>
      </c>
    </row>
    <row r="2" spans="1:2">
      <c r="A2" s="343" t="s">
        <v>680</v>
      </c>
      <c r="B2" s="345"/>
    </row>
    <row r="3" spans="1:2">
      <c r="A3" s="343">
        <v>3</v>
      </c>
      <c r="B3" s="345">
        <v>194.04662551200005</v>
      </c>
    </row>
    <row r="4" spans="1:2">
      <c r="A4" s="343">
        <v>12</v>
      </c>
      <c r="B4" s="345">
        <v>52.440000000000005</v>
      </c>
    </row>
    <row r="5" spans="1:2">
      <c r="A5" s="343">
        <v>13</v>
      </c>
      <c r="B5" s="345">
        <v>13.66</v>
      </c>
    </row>
    <row r="6" spans="1:2">
      <c r="A6" s="343">
        <v>14</v>
      </c>
      <c r="B6" s="345">
        <v>3.1</v>
      </c>
    </row>
    <row r="7" spans="1:2">
      <c r="A7" s="343">
        <v>20</v>
      </c>
      <c r="B7" s="345">
        <v>1.5</v>
      </c>
    </row>
    <row r="8" spans="1:2">
      <c r="A8" s="343">
        <v>22</v>
      </c>
      <c r="B8" s="345">
        <v>1.5</v>
      </c>
    </row>
    <row r="9" spans="1:2">
      <c r="A9" s="344">
        <v>25</v>
      </c>
      <c r="B9" s="345">
        <v>3.5</v>
      </c>
    </row>
    <row r="10" spans="1:2">
      <c r="A10" s="343">
        <v>27</v>
      </c>
      <c r="B10" s="345">
        <v>6.2</v>
      </c>
    </row>
    <row r="11" spans="1:2">
      <c r="A11" s="343">
        <v>30</v>
      </c>
      <c r="B11" s="345">
        <v>0</v>
      </c>
    </row>
    <row r="12" spans="1:2">
      <c r="A12" s="343">
        <v>35</v>
      </c>
      <c r="B12" s="346">
        <v>8.51</v>
      </c>
    </row>
    <row r="13" spans="1:2">
      <c r="A13" s="343">
        <v>36</v>
      </c>
      <c r="B13" s="345">
        <v>11.620000000000001</v>
      </c>
    </row>
    <row r="14" spans="1:2">
      <c r="A14" s="343">
        <v>39</v>
      </c>
      <c r="B14" s="345">
        <v>52</v>
      </c>
    </row>
    <row r="15" spans="1:2">
      <c r="A15" s="343">
        <v>43</v>
      </c>
      <c r="B15" s="345">
        <v>0.5</v>
      </c>
    </row>
    <row r="16" spans="1:2">
      <c r="A16" s="343">
        <v>44</v>
      </c>
      <c r="B16" s="345">
        <v>7.5</v>
      </c>
    </row>
    <row r="17" spans="1:2">
      <c r="A17" s="343">
        <v>45</v>
      </c>
      <c r="B17" s="345">
        <v>20.7</v>
      </c>
    </row>
    <row r="18" spans="1:2">
      <c r="A18" s="344">
        <v>48</v>
      </c>
      <c r="B18" s="345">
        <v>29</v>
      </c>
    </row>
    <row r="19" spans="1:2">
      <c r="A19" s="343">
        <v>51.1</v>
      </c>
      <c r="B19" s="345">
        <v>73.05</v>
      </c>
    </row>
    <row r="20" spans="1:2">
      <c r="A20" s="343">
        <v>62</v>
      </c>
      <c r="B20" s="347">
        <v>25</v>
      </c>
    </row>
    <row r="21" spans="1:2">
      <c r="A21" s="344">
        <v>63</v>
      </c>
      <c r="B21" s="345">
        <v>42.1</v>
      </c>
    </row>
    <row r="22" spans="1:2">
      <c r="A22" s="343">
        <v>64</v>
      </c>
      <c r="B22" s="345">
        <v>0</v>
      </c>
    </row>
    <row r="23" spans="1:2">
      <c r="A23" s="343">
        <v>75</v>
      </c>
      <c r="B23" s="345">
        <v>4.4800000000000004</v>
      </c>
    </row>
    <row r="24" spans="1:2">
      <c r="A24" s="344">
        <v>76</v>
      </c>
      <c r="B24" s="345">
        <v>22</v>
      </c>
    </row>
    <row r="25" spans="1:2">
      <c r="A25" s="343">
        <v>80</v>
      </c>
      <c r="B25" s="345">
        <v>1.8</v>
      </c>
    </row>
    <row r="26" spans="1:2">
      <c r="A26" s="343">
        <v>82</v>
      </c>
      <c r="B26" s="345">
        <v>10</v>
      </c>
    </row>
    <row r="27" spans="1:2">
      <c r="A27" s="343">
        <v>83</v>
      </c>
      <c r="B27" s="345">
        <v>20.5</v>
      </c>
    </row>
    <row r="28" spans="1:2">
      <c r="A28" s="343">
        <v>84</v>
      </c>
      <c r="B28" s="345">
        <v>60.797239999999995</v>
      </c>
    </row>
    <row r="29" spans="1:2">
      <c r="A29" s="343">
        <v>85</v>
      </c>
      <c r="B29" s="345">
        <v>65</v>
      </c>
    </row>
    <row r="30" spans="1:2">
      <c r="A30" s="343">
        <v>86</v>
      </c>
      <c r="B30" s="345">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35"/>
  <sheetViews>
    <sheetView topLeftCell="Q1" workbookViewId="0">
      <selection activeCell="Y28" sqref="Y28"/>
    </sheetView>
  </sheetViews>
  <sheetFormatPr baseColWidth="10" defaultColWidth="9.1640625" defaultRowHeight="15"/>
  <cols>
    <col min="1" max="1" width="4.1640625" style="8" customWidth="1"/>
    <col min="2" max="2" width="18" style="8" customWidth="1"/>
    <col min="3" max="3" width="7.1640625" style="8" customWidth="1"/>
    <col min="4" max="4" width="8.6640625" style="8" customWidth="1"/>
    <col min="5" max="5" width="8.6640625" style="9" customWidth="1"/>
    <col min="6" max="6" width="9.6640625" style="8" customWidth="1"/>
    <col min="7" max="8" width="6.6640625" style="8" customWidth="1"/>
    <col min="9" max="13" width="6.6640625" style="9" customWidth="1"/>
    <col min="14" max="14" width="9.33203125" style="9" customWidth="1"/>
    <col min="15" max="15" width="52.1640625" style="8" customWidth="1"/>
    <col min="16" max="16" width="11.6640625" style="8" customWidth="1"/>
    <col min="17" max="17" width="41.5" style="8" customWidth="1"/>
    <col min="18" max="21" width="5.6640625" style="8" customWidth="1"/>
    <col min="22" max="22" width="27.5" style="8" customWidth="1"/>
    <col min="23" max="23" width="6.6640625" style="8" customWidth="1"/>
    <col min="24" max="24" width="24.6640625" style="8" customWidth="1"/>
    <col min="25" max="25" width="7.33203125" style="8" customWidth="1"/>
    <col min="26" max="26" width="25.1640625" style="8" customWidth="1"/>
    <col min="27" max="16384" width="9.1640625" style="8"/>
  </cols>
  <sheetData>
    <row r="1" spans="1:26">
      <c r="A1" s="627" t="s">
        <v>0</v>
      </c>
      <c r="B1" s="627"/>
      <c r="C1" s="627"/>
      <c r="D1" s="627"/>
      <c r="E1" s="627"/>
      <c r="F1" s="627"/>
      <c r="G1" s="627"/>
      <c r="H1" s="627"/>
      <c r="I1" s="627"/>
      <c r="J1" s="627"/>
      <c r="K1" s="627"/>
      <c r="L1" s="627"/>
      <c r="M1" s="627"/>
      <c r="N1" s="627"/>
      <c r="O1" s="627"/>
      <c r="P1" s="627"/>
      <c r="Q1" s="627"/>
      <c r="R1" s="627"/>
      <c r="S1" s="627"/>
      <c r="T1" s="627"/>
      <c r="U1" s="627"/>
      <c r="V1" s="627"/>
      <c r="W1" s="627"/>
      <c r="X1" s="627"/>
      <c r="Y1" s="627"/>
      <c r="Z1" s="10"/>
    </row>
    <row r="2" spans="1:26">
      <c r="A2" s="628"/>
      <c r="B2" s="628"/>
      <c r="C2" s="628"/>
      <c r="D2" s="628"/>
      <c r="E2" s="628"/>
      <c r="F2" s="628"/>
      <c r="G2" s="628"/>
      <c r="H2" s="628"/>
      <c r="I2" s="628"/>
      <c r="J2" s="628"/>
      <c r="K2" s="628"/>
      <c r="L2" s="628"/>
      <c r="M2" s="628"/>
      <c r="N2" s="628"/>
      <c r="O2" s="628"/>
      <c r="P2" s="628"/>
      <c r="Q2" s="628"/>
      <c r="R2" s="628"/>
      <c r="S2" s="628"/>
      <c r="T2" s="628"/>
      <c r="U2" s="628"/>
      <c r="V2" s="628"/>
      <c r="W2" s="628"/>
      <c r="X2" s="628"/>
      <c r="Y2" s="628"/>
      <c r="Z2" s="61"/>
    </row>
    <row r="3" spans="1:26">
      <c r="A3" s="635" t="s">
        <v>86</v>
      </c>
      <c r="B3" s="635"/>
      <c r="C3" s="635"/>
      <c r="D3" s="635"/>
      <c r="E3" s="635"/>
      <c r="F3" s="635"/>
      <c r="G3" s="635"/>
      <c r="H3" s="635"/>
      <c r="I3" s="635"/>
      <c r="J3" s="635"/>
      <c r="K3" s="635"/>
      <c r="L3" s="635"/>
      <c r="M3" s="635"/>
      <c r="N3" s="635"/>
      <c r="O3" s="635"/>
      <c r="P3" s="635"/>
      <c r="Q3" s="635"/>
      <c r="R3" s="635"/>
      <c r="S3" s="635"/>
      <c r="T3" s="635"/>
      <c r="U3" s="635"/>
      <c r="V3" s="635"/>
      <c r="W3" s="635"/>
      <c r="X3" s="635"/>
      <c r="Y3" s="635"/>
      <c r="Z3" s="62"/>
    </row>
    <row r="4" spans="1:26" s="3" customFormat="1" ht="14">
      <c r="A4" s="601" t="s">
        <v>69</v>
      </c>
      <c r="B4" s="605" t="s">
        <v>1</v>
      </c>
      <c r="C4" s="607" t="s">
        <v>2</v>
      </c>
      <c r="D4" s="607" t="s">
        <v>3</v>
      </c>
      <c r="E4" s="629" t="s">
        <v>4</v>
      </c>
      <c r="F4" s="630"/>
      <c r="G4" s="607" t="s">
        <v>5</v>
      </c>
      <c r="H4" s="620" t="s">
        <v>6</v>
      </c>
      <c r="I4" s="621"/>
      <c r="J4" s="621"/>
      <c r="K4" s="621"/>
      <c r="L4" s="621"/>
      <c r="M4" s="621"/>
      <c r="N4" s="622"/>
      <c r="O4" s="11" t="s">
        <v>7</v>
      </c>
      <c r="P4" s="41"/>
      <c r="Q4" s="41"/>
      <c r="R4" s="41"/>
      <c r="S4" s="41"/>
      <c r="T4" s="41"/>
      <c r="U4" s="41"/>
      <c r="V4" s="41"/>
      <c r="W4" s="41"/>
      <c r="X4" s="41"/>
      <c r="Y4" s="47"/>
      <c r="Z4" s="607" t="s">
        <v>8</v>
      </c>
    </row>
    <row r="5" spans="1:26" s="3" customFormat="1" ht="30" customHeight="1">
      <c r="A5" s="602"/>
      <c r="B5" s="606"/>
      <c r="C5" s="608"/>
      <c r="D5" s="608"/>
      <c r="E5" s="631"/>
      <c r="F5" s="632"/>
      <c r="G5" s="608"/>
      <c r="H5" s="607" t="s">
        <v>10</v>
      </c>
      <c r="I5" s="620" t="s">
        <v>11</v>
      </c>
      <c r="J5" s="623"/>
      <c r="K5" s="623"/>
      <c r="L5" s="623"/>
      <c r="M5" s="624"/>
      <c r="N5" s="607" t="s">
        <v>87</v>
      </c>
      <c r="O5" s="607" t="s">
        <v>88</v>
      </c>
      <c r="P5" s="607" t="s">
        <v>89</v>
      </c>
      <c r="Q5" s="620" t="s">
        <v>15</v>
      </c>
      <c r="R5" s="625"/>
      <c r="S5" s="625"/>
      <c r="T5" s="625"/>
      <c r="U5" s="625"/>
      <c r="V5" s="625"/>
      <c r="W5" s="626"/>
      <c r="X5" s="629" t="s">
        <v>90</v>
      </c>
      <c r="Y5" s="630"/>
      <c r="Z5" s="608"/>
    </row>
    <row r="6" spans="1:26" s="3" customFormat="1" ht="13">
      <c r="A6" s="603"/>
      <c r="B6" s="606"/>
      <c r="C6" s="608"/>
      <c r="D6" s="608"/>
      <c r="E6" s="631"/>
      <c r="F6" s="632"/>
      <c r="G6" s="608"/>
      <c r="H6" s="603"/>
      <c r="I6" s="607" t="s">
        <v>17</v>
      </c>
      <c r="J6" s="607" t="s">
        <v>18</v>
      </c>
      <c r="K6" s="607" t="s">
        <v>19</v>
      </c>
      <c r="L6" s="607" t="s">
        <v>20</v>
      </c>
      <c r="M6" s="607" t="s">
        <v>21</v>
      </c>
      <c r="N6" s="603"/>
      <c r="O6" s="608"/>
      <c r="P6" s="608"/>
      <c r="Q6" s="620" t="s">
        <v>23</v>
      </c>
      <c r="R6" s="625"/>
      <c r="S6" s="625"/>
      <c r="T6" s="625"/>
      <c r="U6" s="626"/>
      <c r="V6" s="620" t="s">
        <v>24</v>
      </c>
      <c r="W6" s="626"/>
      <c r="X6" s="633"/>
      <c r="Y6" s="634"/>
      <c r="Z6" s="608"/>
    </row>
    <row r="7" spans="1:26" s="3" customFormat="1" ht="13">
      <c r="A7" s="603"/>
      <c r="B7" s="603"/>
      <c r="C7" s="609"/>
      <c r="D7" s="603"/>
      <c r="E7" s="633"/>
      <c r="F7" s="634"/>
      <c r="G7" s="603"/>
      <c r="H7" s="603"/>
      <c r="I7" s="603"/>
      <c r="J7" s="603"/>
      <c r="K7" s="603"/>
      <c r="L7" s="603"/>
      <c r="M7" s="603"/>
      <c r="N7" s="603"/>
      <c r="O7" s="608"/>
      <c r="P7" s="608"/>
      <c r="Q7" s="618" t="s">
        <v>25</v>
      </c>
      <c r="R7" s="615" t="s">
        <v>26</v>
      </c>
      <c r="S7" s="616"/>
      <c r="T7" s="616"/>
      <c r="U7" s="617"/>
      <c r="V7" s="618" t="s">
        <v>27</v>
      </c>
      <c r="W7" s="618" t="s">
        <v>28</v>
      </c>
      <c r="X7" s="618" t="s">
        <v>29</v>
      </c>
      <c r="Y7" s="618" t="s">
        <v>30</v>
      </c>
      <c r="Z7" s="609"/>
    </row>
    <row r="8" spans="1:26" s="3" customFormat="1" ht="28">
      <c r="A8" s="604"/>
      <c r="B8" s="604"/>
      <c r="C8" s="610"/>
      <c r="D8" s="604"/>
      <c r="E8" s="12" t="s">
        <v>71</v>
      </c>
      <c r="F8" s="13" t="s">
        <v>73</v>
      </c>
      <c r="G8" s="604"/>
      <c r="H8" s="604"/>
      <c r="I8" s="604"/>
      <c r="J8" s="604"/>
      <c r="K8" s="604"/>
      <c r="L8" s="604"/>
      <c r="M8" s="604"/>
      <c r="N8" s="604"/>
      <c r="O8" s="614"/>
      <c r="P8" s="614"/>
      <c r="Q8" s="619"/>
      <c r="R8" s="48" t="s">
        <v>31</v>
      </c>
      <c r="S8" s="49" t="s">
        <v>32</v>
      </c>
      <c r="T8" s="49" t="s">
        <v>33</v>
      </c>
      <c r="U8" s="49" t="s">
        <v>34</v>
      </c>
      <c r="V8" s="619"/>
      <c r="W8" s="619"/>
      <c r="X8" s="619"/>
      <c r="Y8" s="619"/>
      <c r="Z8" s="610"/>
    </row>
    <row r="9" spans="1:26" s="4" customFormat="1" hidden="1">
      <c r="A9" s="14"/>
      <c r="B9" s="15" t="s">
        <v>35</v>
      </c>
      <c r="C9" s="16" t="s">
        <v>36</v>
      </c>
      <c r="D9" s="17" t="s">
        <v>37</v>
      </c>
      <c r="E9" s="599" t="s">
        <v>38</v>
      </c>
      <c r="F9" s="600"/>
      <c r="G9" s="16" t="s">
        <v>39</v>
      </c>
      <c r="H9" s="17" t="s">
        <v>40</v>
      </c>
      <c r="I9" s="17" t="s">
        <v>41</v>
      </c>
      <c r="J9" s="17" t="s">
        <v>42</v>
      </c>
      <c r="K9" s="17" t="s">
        <v>43</v>
      </c>
      <c r="L9" s="17" t="s">
        <v>44</v>
      </c>
      <c r="M9" s="17" t="s">
        <v>45</v>
      </c>
      <c r="N9" s="17" t="s">
        <v>46</v>
      </c>
      <c r="O9" s="17" t="s">
        <v>47</v>
      </c>
      <c r="P9" s="42" t="s">
        <v>48</v>
      </c>
      <c r="Q9" s="17" t="s">
        <v>49</v>
      </c>
      <c r="R9" s="17" t="s">
        <v>50</v>
      </c>
      <c r="S9" s="17" t="s">
        <v>51</v>
      </c>
      <c r="T9" s="50" t="s">
        <v>52</v>
      </c>
      <c r="U9" s="50" t="s">
        <v>53</v>
      </c>
      <c r="V9" s="50" t="s">
        <v>54</v>
      </c>
      <c r="W9" s="50" t="s">
        <v>55</v>
      </c>
      <c r="X9" s="50" t="s">
        <v>56</v>
      </c>
      <c r="Y9" s="18" t="s">
        <v>57</v>
      </c>
      <c r="Z9" s="50" t="s">
        <v>58</v>
      </c>
    </row>
    <row r="10" spans="1:26" s="4" customFormat="1" ht="78" hidden="1">
      <c r="A10" s="19">
        <v>1</v>
      </c>
      <c r="B10" s="20" t="s">
        <v>81</v>
      </c>
      <c r="C10" s="21" t="s">
        <v>78</v>
      </c>
      <c r="D10" s="22">
        <v>250</v>
      </c>
      <c r="E10" s="23" t="s">
        <v>91</v>
      </c>
      <c r="F10" s="24"/>
      <c r="G10" s="19" t="s">
        <v>79</v>
      </c>
      <c r="H10" s="25">
        <v>250</v>
      </c>
      <c r="I10" s="43"/>
      <c r="J10" s="43"/>
      <c r="K10" s="43"/>
      <c r="L10" s="43"/>
      <c r="M10" s="43"/>
      <c r="N10" s="43"/>
      <c r="O10" s="31" t="s">
        <v>92</v>
      </c>
      <c r="P10" s="43"/>
      <c r="Q10" s="43"/>
      <c r="R10" s="43"/>
      <c r="S10" s="43"/>
      <c r="T10" s="43"/>
      <c r="U10" s="43"/>
      <c r="V10" s="43"/>
      <c r="W10" s="43"/>
      <c r="X10" s="43"/>
      <c r="Y10" s="43"/>
      <c r="Z10" s="43"/>
    </row>
    <row r="11" spans="1:26" s="4" customFormat="1" ht="39" hidden="1">
      <c r="A11" s="19">
        <v>2</v>
      </c>
      <c r="B11" s="20" t="s">
        <v>93</v>
      </c>
      <c r="C11" s="21" t="s">
        <v>94</v>
      </c>
      <c r="D11" s="22">
        <v>3</v>
      </c>
      <c r="E11" s="26" t="s">
        <v>95</v>
      </c>
      <c r="F11" s="27"/>
      <c r="G11" s="19" t="s">
        <v>79</v>
      </c>
      <c r="H11" s="28">
        <v>1.5</v>
      </c>
      <c r="I11" s="43"/>
      <c r="J11" s="43"/>
      <c r="K11" s="43"/>
      <c r="L11" s="43"/>
      <c r="M11" s="43"/>
      <c r="N11" s="43"/>
      <c r="O11" s="20" t="s">
        <v>96</v>
      </c>
      <c r="P11" s="43"/>
      <c r="Q11" s="43"/>
      <c r="R11" s="43"/>
      <c r="S11" s="43"/>
      <c r="T11" s="43"/>
      <c r="U11" s="43"/>
      <c r="V11" s="43"/>
      <c r="W11" s="43"/>
      <c r="X11" s="43"/>
      <c r="Y11" s="43"/>
      <c r="Z11" s="43"/>
    </row>
    <row r="12" spans="1:26" s="4" customFormat="1" ht="39" hidden="1">
      <c r="A12" s="19">
        <v>3</v>
      </c>
      <c r="B12" s="20" t="s">
        <v>97</v>
      </c>
      <c r="C12" s="21" t="s">
        <v>98</v>
      </c>
      <c r="D12" s="22">
        <v>1.2</v>
      </c>
      <c r="E12" s="26" t="s">
        <v>95</v>
      </c>
      <c r="F12" s="27"/>
      <c r="G12" s="19" t="s">
        <v>79</v>
      </c>
      <c r="H12" s="28">
        <v>0.6</v>
      </c>
      <c r="I12" s="43"/>
      <c r="J12" s="43"/>
      <c r="K12" s="43"/>
      <c r="L12" s="43"/>
      <c r="M12" s="43"/>
      <c r="N12" s="43"/>
      <c r="O12" s="20" t="s">
        <v>96</v>
      </c>
      <c r="P12" s="43"/>
      <c r="Q12" s="43"/>
      <c r="R12" s="43"/>
      <c r="S12" s="43"/>
      <c r="T12" s="43"/>
      <c r="U12" s="43"/>
      <c r="V12" s="43"/>
      <c r="W12" s="43"/>
      <c r="X12" s="43"/>
      <c r="Y12" s="43"/>
      <c r="Z12" s="43"/>
    </row>
    <row r="13" spans="1:26" s="4" customFormat="1" ht="52" hidden="1">
      <c r="A13" s="19">
        <v>4</v>
      </c>
      <c r="B13" s="20" t="s">
        <v>99</v>
      </c>
      <c r="C13" s="21" t="s">
        <v>78</v>
      </c>
      <c r="D13" s="22">
        <v>28</v>
      </c>
      <c r="E13" s="23" t="s">
        <v>100</v>
      </c>
      <c r="F13" s="24"/>
      <c r="G13" s="19" t="s">
        <v>79</v>
      </c>
      <c r="H13" s="25">
        <v>28</v>
      </c>
      <c r="I13" s="43"/>
      <c r="J13" s="43"/>
      <c r="K13" s="43"/>
      <c r="L13" s="43"/>
      <c r="M13" s="43"/>
      <c r="N13" s="43"/>
      <c r="O13" s="31" t="s">
        <v>101</v>
      </c>
      <c r="P13" s="43"/>
      <c r="Q13" s="43"/>
      <c r="R13" s="43"/>
      <c r="S13" s="43"/>
      <c r="T13" s="43"/>
      <c r="U13" s="43"/>
      <c r="V13" s="43"/>
      <c r="W13" s="43"/>
      <c r="X13" s="43"/>
      <c r="Y13" s="43"/>
      <c r="Z13" s="43"/>
    </row>
    <row r="14" spans="1:26" s="4" customFormat="1" ht="39" hidden="1">
      <c r="A14" s="19">
        <v>5</v>
      </c>
      <c r="B14" s="20" t="s">
        <v>83</v>
      </c>
      <c r="C14" s="21" t="s">
        <v>78</v>
      </c>
      <c r="D14" s="22">
        <v>86</v>
      </c>
      <c r="E14" s="26" t="s">
        <v>102</v>
      </c>
      <c r="F14" s="27"/>
      <c r="G14" s="19" t="s">
        <v>79</v>
      </c>
      <c r="H14" s="25">
        <v>44</v>
      </c>
      <c r="I14" s="43"/>
      <c r="J14" s="43"/>
      <c r="K14" s="43"/>
      <c r="L14" s="43"/>
      <c r="M14" s="43"/>
      <c r="N14" s="43"/>
      <c r="O14" s="31" t="s">
        <v>103</v>
      </c>
      <c r="P14" s="43"/>
      <c r="Q14" s="43"/>
      <c r="R14" s="43"/>
      <c r="S14" s="43"/>
      <c r="T14" s="43"/>
      <c r="U14" s="43"/>
      <c r="V14" s="43"/>
      <c r="W14" s="43"/>
      <c r="X14" s="43"/>
      <c r="Y14" s="43"/>
      <c r="Z14" s="43"/>
    </row>
    <row r="15" spans="1:26" s="4" customFormat="1" ht="65" hidden="1">
      <c r="A15" s="19">
        <v>6</v>
      </c>
      <c r="B15" s="29" t="s">
        <v>104</v>
      </c>
      <c r="C15" s="30" t="s">
        <v>78</v>
      </c>
      <c r="D15" s="22">
        <v>482</v>
      </c>
      <c r="E15" s="26" t="s">
        <v>105</v>
      </c>
      <c r="F15" s="27"/>
      <c r="G15" s="19" t="s">
        <v>79</v>
      </c>
      <c r="H15" s="25">
        <v>357</v>
      </c>
      <c r="I15" s="43"/>
      <c r="J15" s="43"/>
      <c r="K15" s="43"/>
      <c r="L15" s="43"/>
      <c r="M15" s="43"/>
      <c r="N15" s="43"/>
      <c r="O15" s="31" t="s">
        <v>106</v>
      </c>
      <c r="P15" s="43"/>
      <c r="Q15" s="43"/>
      <c r="R15" s="43"/>
      <c r="S15" s="43"/>
      <c r="T15" s="43"/>
      <c r="U15" s="43"/>
      <c r="V15" s="43"/>
      <c r="W15" s="43"/>
      <c r="X15" s="43"/>
      <c r="Y15" s="43"/>
      <c r="Z15" s="43"/>
    </row>
    <row r="16" spans="1:26" s="4" customFormat="1" ht="52" hidden="1">
      <c r="A16" s="19">
        <v>7</v>
      </c>
      <c r="B16" s="20" t="s">
        <v>84</v>
      </c>
      <c r="C16" s="21" t="s">
        <v>78</v>
      </c>
      <c r="D16" s="22">
        <v>479.52499999999998</v>
      </c>
      <c r="E16" s="26" t="s">
        <v>107</v>
      </c>
      <c r="F16" s="27"/>
      <c r="G16" s="19" t="s">
        <v>79</v>
      </c>
      <c r="H16" s="25">
        <v>325.52499999999998</v>
      </c>
      <c r="I16" s="43"/>
      <c r="J16" s="43"/>
      <c r="K16" s="43"/>
      <c r="L16" s="43"/>
      <c r="M16" s="43"/>
      <c r="N16" s="43"/>
      <c r="O16" s="31" t="s">
        <v>108</v>
      </c>
      <c r="P16" s="43"/>
      <c r="Q16" s="43"/>
      <c r="R16" s="43"/>
      <c r="S16" s="43"/>
      <c r="T16" s="43"/>
      <c r="U16" s="43"/>
      <c r="V16" s="43"/>
      <c r="W16" s="43"/>
      <c r="X16" s="43"/>
      <c r="Y16" s="43"/>
      <c r="Z16" s="43"/>
    </row>
    <row r="17" spans="1:26" s="4" customFormat="1" ht="65" hidden="1">
      <c r="A17" s="19">
        <v>8</v>
      </c>
      <c r="B17" s="20" t="s">
        <v>80</v>
      </c>
      <c r="C17" s="21" t="s">
        <v>78</v>
      </c>
      <c r="D17" s="22">
        <v>1530</v>
      </c>
      <c r="E17" s="23" t="s">
        <v>109</v>
      </c>
      <c r="F17" s="24"/>
      <c r="G17" s="19" t="s">
        <v>79</v>
      </c>
      <c r="H17" s="25">
        <v>866</v>
      </c>
      <c r="I17" s="43"/>
      <c r="J17" s="43"/>
      <c r="K17" s="43"/>
      <c r="L17" s="43"/>
      <c r="M17" s="43"/>
      <c r="N17" s="43"/>
      <c r="O17" s="31" t="s">
        <v>110</v>
      </c>
      <c r="P17" s="43"/>
      <c r="Q17" s="43"/>
      <c r="R17" s="43"/>
      <c r="S17" s="43"/>
      <c r="T17" s="43"/>
      <c r="U17" s="43"/>
      <c r="V17" s="43"/>
      <c r="W17" s="43"/>
      <c r="X17" s="43"/>
      <c r="Y17" s="43"/>
      <c r="Z17" s="43"/>
    </row>
    <row r="18" spans="1:26" s="4" customFormat="1" ht="52" hidden="1">
      <c r="A18" s="19">
        <v>9</v>
      </c>
      <c r="B18" s="20" t="s">
        <v>111</v>
      </c>
      <c r="C18" s="21" t="s">
        <v>78</v>
      </c>
      <c r="D18" s="22">
        <v>11</v>
      </c>
      <c r="E18" s="23" t="s">
        <v>112</v>
      </c>
      <c r="F18" s="24"/>
      <c r="G18" s="19" t="s">
        <v>79</v>
      </c>
      <c r="H18" s="25">
        <v>10</v>
      </c>
      <c r="I18" s="43"/>
      <c r="J18" s="43"/>
      <c r="K18" s="43"/>
      <c r="L18" s="43"/>
      <c r="M18" s="43"/>
      <c r="N18" s="43"/>
      <c r="O18" s="31" t="s">
        <v>113</v>
      </c>
      <c r="P18" s="43"/>
      <c r="Q18" s="43"/>
      <c r="R18" s="43"/>
      <c r="S18" s="43"/>
      <c r="T18" s="43"/>
      <c r="U18" s="43"/>
      <c r="V18" s="43"/>
      <c r="W18" s="43"/>
      <c r="X18" s="43"/>
      <c r="Y18" s="43"/>
      <c r="Z18" s="43"/>
    </row>
    <row r="19" spans="1:26" s="4" customFormat="1" ht="52" hidden="1">
      <c r="A19" s="19">
        <v>10</v>
      </c>
      <c r="B19" s="20" t="s">
        <v>114</v>
      </c>
      <c r="C19" s="21" t="s">
        <v>78</v>
      </c>
      <c r="D19" s="22">
        <v>30</v>
      </c>
      <c r="E19" s="26" t="s">
        <v>115</v>
      </c>
      <c r="F19" s="27"/>
      <c r="G19" s="19" t="s">
        <v>79</v>
      </c>
      <c r="H19" s="25">
        <v>10</v>
      </c>
      <c r="I19" s="43"/>
      <c r="J19" s="43"/>
      <c r="K19" s="43"/>
      <c r="L19" s="43"/>
      <c r="M19" s="43"/>
      <c r="N19" s="43"/>
      <c r="O19" s="31" t="s">
        <v>116</v>
      </c>
      <c r="P19" s="43"/>
      <c r="Q19" s="43"/>
      <c r="R19" s="43"/>
      <c r="S19" s="43"/>
      <c r="T19" s="43"/>
      <c r="U19" s="43"/>
      <c r="V19" s="43"/>
      <c r="W19" s="43"/>
      <c r="X19" s="43"/>
      <c r="Y19" s="43"/>
      <c r="Z19" s="43"/>
    </row>
    <row r="20" spans="1:26" s="4" customFormat="1" ht="65" hidden="1">
      <c r="A20" s="19">
        <v>11</v>
      </c>
      <c r="B20" s="20" t="s">
        <v>117</v>
      </c>
      <c r="C20" s="21" t="s">
        <v>78</v>
      </c>
      <c r="D20" s="22">
        <v>39</v>
      </c>
      <c r="E20" s="23" t="s">
        <v>118</v>
      </c>
      <c r="F20" s="24"/>
      <c r="G20" s="19" t="s">
        <v>79</v>
      </c>
      <c r="H20" s="28">
        <v>28</v>
      </c>
      <c r="I20" s="43"/>
      <c r="J20" s="43"/>
      <c r="K20" s="43"/>
      <c r="L20" s="43"/>
      <c r="M20" s="43"/>
      <c r="N20" s="43"/>
      <c r="O20" s="20" t="s">
        <v>119</v>
      </c>
      <c r="P20" s="43"/>
      <c r="Q20" s="43"/>
      <c r="R20" s="43"/>
      <c r="S20" s="43"/>
      <c r="T20" s="43"/>
      <c r="U20" s="43"/>
      <c r="V20" s="43"/>
      <c r="W20" s="43"/>
      <c r="X20" s="43"/>
      <c r="Y20" s="43"/>
      <c r="Z20" s="43"/>
    </row>
    <row r="21" spans="1:26" s="4" customFormat="1" ht="52" hidden="1">
      <c r="A21" s="19">
        <v>12</v>
      </c>
      <c r="B21" s="31" t="s">
        <v>120</v>
      </c>
      <c r="C21" s="32" t="s">
        <v>78</v>
      </c>
      <c r="D21" s="22">
        <v>133</v>
      </c>
      <c r="E21" s="26" t="s">
        <v>121</v>
      </c>
      <c r="F21" s="27"/>
      <c r="G21" s="19" t="s">
        <v>79</v>
      </c>
      <c r="H21" s="28">
        <v>100</v>
      </c>
      <c r="I21" s="43"/>
      <c r="J21" s="43"/>
      <c r="K21" s="43"/>
      <c r="L21" s="43"/>
      <c r="M21" s="43"/>
      <c r="N21" s="43"/>
      <c r="O21" s="31" t="s">
        <v>122</v>
      </c>
      <c r="P21" s="43"/>
      <c r="Q21" s="43"/>
      <c r="R21" s="43"/>
      <c r="S21" s="43"/>
      <c r="T21" s="43"/>
      <c r="U21" s="43"/>
      <c r="V21" s="43"/>
      <c r="W21" s="43"/>
      <c r="X21" s="43"/>
      <c r="Y21" s="43"/>
      <c r="Z21" s="43"/>
    </row>
    <row r="22" spans="1:26" s="4" customFormat="1" ht="52" hidden="1">
      <c r="A22" s="19">
        <v>13</v>
      </c>
      <c r="B22" s="20" t="s">
        <v>123</v>
      </c>
      <c r="C22" s="21" t="s">
        <v>78</v>
      </c>
      <c r="D22" s="22">
        <v>62</v>
      </c>
      <c r="E22" s="26" t="s">
        <v>124</v>
      </c>
      <c r="F22" s="27"/>
      <c r="G22" s="19" t="s">
        <v>79</v>
      </c>
      <c r="H22" s="25">
        <v>62</v>
      </c>
      <c r="I22" s="43"/>
      <c r="J22" s="43"/>
      <c r="K22" s="43"/>
      <c r="L22" s="43"/>
      <c r="M22" s="43"/>
      <c r="N22" s="43"/>
      <c r="O22" s="20" t="s">
        <v>125</v>
      </c>
      <c r="P22" s="43"/>
      <c r="Q22" s="43"/>
      <c r="R22" s="43"/>
      <c r="S22" s="43"/>
      <c r="T22" s="43"/>
      <c r="U22" s="43"/>
      <c r="V22" s="43"/>
      <c r="W22" s="43"/>
      <c r="X22" s="43"/>
      <c r="Y22" s="43"/>
      <c r="Z22" s="43"/>
    </row>
    <row r="23" spans="1:26" s="4" customFormat="1" ht="52" hidden="1">
      <c r="A23" s="19">
        <v>14</v>
      </c>
      <c r="B23" s="20" t="s">
        <v>82</v>
      </c>
      <c r="C23" s="21" t="s">
        <v>78</v>
      </c>
      <c r="D23" s="22">
        <v>142</v>
      </c>
      <c r="E23" s="23" t="s">
        <v>118</v>
      </c>
      <c r="F23" s="24"/>
      <c r="G23" s="19" t="s">
        <v>79</v>
      </c>
      <c r="H23" s="25">
        <v>68</v>
      </c>
      <c r="I23" s="43"/>
      <c r="J23" s="43"/>
      <c r="K23" s="43"/>
      <c r="L23" s="43"/>
      <c r="M23" s="43"/>
      <c r="N23" s="43"/>
      <c r="O23" s="31" t="s">
        <v>126</v>
      </c>
      <c r="P23" s="43"/>
      <c r="Q23" s="43"/>
      <c r="R23" s="43"/>
      <c r="S23" s="43"/>
      <c r="T23" s="43"/>
      <c r="U23" s="43"/>
      <c r="V23" s="43"/>
      <c r="W23" s="43"/>
      <c r="X23" s="43"/>
      <c r="Y23" s="43"/>
      <c r="Z23" s="43"/>
    </row>
    <row r="24" spans="1:26" s="4" customFormat="1" ht="52" hidden="1">
      <c r="A24" s="19">
        <v>15</v>
      </c>
      <c r="B24" s="20" t="s">
        <v>127</v>
      </c>
      <c r="C24" s="21" t="s">
        <v>128</v>
      </c>
      <c r="D24" s="22">
        <v>204.03899999999999</v>
      </c>
      <c r="E24" s="23" t="s">
        <v>129</v>
      </c>
      <c r="F24" s="24"/>
      <c r="G24" s="19" t="s">
        <v>79</v>
      </c>
      <c r="H24" s="25">
        <v>83.775000000000006</v>
      </c>
      <c r="I24" s="43"/>
      <c r="J24" s="43"/>
      <c r="K24" s="43"/>
      <c r="L24" s="43"/>
      <c r="M24" s="43"/>
      <c r="N24" s="43"/>
      <c r="O24" s="31" t="s">
        <v>130</v>
      </c>
      <c r="P24" s="43"/>
      <c r="Q24" s="43"/>
      <c r="R24" s="43"/>
      <c r="S24" s="43"/>
      <c r="T24" s="43"/>
      <c r="U24" s="43"/>
      <c r="V24" s="43"/>
      <c r="W24" s="43"/>
      <c r="X24" s="43"/>
      <c r="Y24" s="43"/>
      <c r="Z24" s="43"/>
    </row>
    <row r="25" spans="1:26" s="4" customFormat="1" ht="52" hidden="1">
      <c r="A25" s="19">
        <v>16</v>
      </c>
      <c r="B25" s="31" t="s">
        <v>131</v>
      </c>
      <c r="C25" s="33" t="s">
        <v>78</v>
      </c>
      <c r="D25" s="22">
        <v>16.11</v>
      </c>
      <c r="E25" s="23" t="s">
        <v>118</v>
      </c>
      <c r="F25" s="24"/>
      <c r="G25" s="19" t="s">
        <v>79</v>
      </c>
      <c r="H25" s="25">
        <v>6.31</v>
      </c>
      <c r="I25" s="43"/>
      <c r="J25" s="43"/>
      <c r="K25" s="43"/>
      <c r="L25" s="43"/>
      <c r="M25" s="43"/>
      <c r="N25" s="43"/>
      <c r="O25" s="31" t="s">
        <v>132</v>
      </c>
      <c r="P25" s="43"/>
      <c r="Q25" s="43"/>
      <c r="R25" s="43"/>
      <c r="S25" s="43"/>
      <c r="T25" s="43"/>
      <c r="U25" s="43"/>
      <c r="V25" s="43"/>
      <c r="W25" s="43"/>
      <c r="X25" s="43"/>
      <c r="Y25" s="43"/>
      <c r="Z25" s="43"/>
    </row>
    <row r="26" spans="1:26" s="4" customFormat="1" ht="52" hidden="1">
      <c r="A26" s="19">
        <v>17</v>
      </c>
      <c r="B26" s="31" t="s">
        <v>133</v>
      </c>
      <c r="C26" s="33" t="s">
        <v>78</v>
      </c>
      <c r="D26" s="22">
        <v>36</v>
      </c>
      <c r="E26" s="23" t="s">
        <v>121</v>
      </c>
      <c r="F26" s="24"/>
      <c r="G26" s="19" t="s">
        <v>79</v>
      </c>
      <c r="H26" s="25">
        <v>12</v>
      </c>
      <c r="I26" s="43"/>
      <c r="J26" s="43"/>
      <c r="K26" s="43"/>
      <c r="L26" s="43"/>
      <c r="M26" s="43"/>
      <c r="N26" s="43"/>
      <c r="O26" s="31" t="s">
        <v>134</v>
      </c>
      <c r="P26" s="43"/>
      <c r="Q26" s="43"/>
      <c r="R26" s="43"/>
      <c r="S26" s="43"/>
      <c r="T26" s="43"/>
      <c r="U26" s="43"/>
      <c r="V26" s="43"/>
      <c r="W26" s="43"/>
      <c r="X26" s="43"/>
      <c r="Y26" s="43"/>
      <c r="Z26" s="43"/>
    </row>
    <row r="27" spans="1:26" s="4" customFormat="1" ht="52" hidden="1">
      <c r="A27" s="19">
        <v>18</v>
      </c>
      <c r="B27" s="31" t="s">
        <v>135</v>
      </c>
      <c r="C27" s="33" t="s">
        <v>78</v>
      </c>
      <c r="D27" s="22">
        <v>42.96</v>
      </c>
      <c r="E27" s="23" t="s">
        <v>118</v>
      </c>
      <c r="F27" s="24"/>
      <c r="G27" s="19" t="s">
        <v>79</v>
      </c>
      <c r="H27" s="25">
        <v>21.48</v>
      </c>
      <c r="I27" s="43"/>
      <c r="J27" s="43"/>
      <c r="K27" s="43"/>
      <c r="L27" s="43"/>
      <c r="M27" s="43"/>
      <c r="N27" s="43"/>
      <c r="O27" s="31" t="s">
        <v>132</v>
      </c>
      <c r="P27" s="43"/>
      <c r="Q27" s="43"/>
      <c r="R27" s="43"/>
      <c r="S27" s="43"/>
      <c r="T27" s="43"/>
      <c r="U27" s="43"/>
      <c r="V27" s="43"/>
      <c r="W27" s="43"/>
      <c r="X27" s="43"/>
      <c r="Y27" s="43"/>
      <c r="Z27" s="43"/>
    </row>
    <row r="28" spans="1:26" s="5" customFormat="1" ht="108" customHeight="1">
      <c r="A28" s="34">
        <v>19</v>
      </c>
      <c r="B28" s="35" t="s">
        <v>136</v>
      </c>
      <c r="C28" s="35" t="s">
        <v>78</v>
      </c>
      <c r="D28" s="36">
        <v>4110</v>
      </c>
      <c r="E28" s="37" t="s">
        <v>137</v>
      </c>
      <c r="F28" s="37" t="s">
        <v>138</v>
      </c>
      <c r="G28" s="34" t="s">
        <v>79</v>
      </c>
      <c r="H28" s="38">
        <v>885.5</v>
      </c>
      <c r="I28" s="44">
        <v>485.5</v>
      </c>
      <c r="J28" s="44">
        <v>280.03255999999999</v>
      </c>
      <c r="K28" s="611"/>
      <c r="L28" s="44">
        <v>280.11270000000002</v>
      </c>
      <c r="M28" s="44">
        <v>0</v>
      </c>
      <c r="N28" s="44">
        <v>428.4427</v>
      </c>
      <c r="O28" s="35" t="s">
        <v>139</v>
      </c>
      <c r="P28" s="45">
        <v>0.34</v>
      </c>
      <c r="Q28" s="51" t="s">
        <v>140</v>
      </c>
      <c r="R28" s="52">
        <v>0.2</v>
      </c>
      <c r="S28" s="52">
        <v>0.2</v>
      </c>
      <c r="T28" s="52">
        <v>0.4</v>
      </c>
      <c r="U28" s="52">
        <v>0.2</v>
      </c>
      <c r="V28" s="39" t="s">
        <v>141</v>
      </c>
      <c r="W28" s="53">
        <v>0.62</v>
      </c>
      <c r="X28" s="39" t="s">
        <v>142</v>
      </c>
      <c r="Y28" s="53">
        <v>0.65</v>
      </c>
      <c r="Z28" s="51" t="s">
        <v>143</v>
      </c>
    </row>
    <row r="29" spans="1:26" s="5" customFormat="1" ht="247">
      <c r="A29" s="34">
        <v>20</v>
      </c>
      <c r="B29" s="35" t="s">
        <v>144</v>
      </c>
      <c r="C29" s="35" t="s">
        <v>145</v>
      </c>
      <c r="D29" s="36">
        <v>616.39</v>
      </c>
      <c r="E29" s="37" t="s">
        <v>137</v>
      </c>
      <c r="F29" s="37"/>
      <c r="G29" s="34" t="s">
        <v>79</v>
      </c>
      <c r="H29" s="38">
        <v>278</v>
      </c>
      <c r="I29" s="44">
        <v>217.5</v>
      </c>
      <c r="J29" s="44">
        <v>4.9605820400000002</v>
      </c>
      <c r="K29" s="612"/>
      <c r="L29" s="44">
        <v>0.22147149999999999</v>
      </c>
      <c r="M29" s="44">
        <v>4.8176945399999997</v>
      </c>
      <c r="N29" s="44">
        <v>5.5314715000000003</v>
      </c>
      <c r="O29" s="35" t="s">
        <v>146</v>
      </c>
      <c r="P29" s="45">
        <v>0.55000000000000004</v>
      </c>
      <c r="Q29" s="35" t="s">
        <v>147</v>
      </c>
      <c r="R29" s="52">
        <v>0.2</v>
      </c>
      <c r="S29" s="52">
        <v>0.5</v>
      </c>
      <c r="T29" s="52">
        <v>0.15</v>
      </c>
      <c r="U29" s="52">
        <v>0.15</v>
      </c>
      <c r="V29" s="39" t="s">
        <v>148</v>
      </c>
      <c r="W29" s="53">
        <v>0.266666666666667</v>
      </c>
      <c r="X29" s="39" t="s">
        <v>149</v>
      </c>
      <c r="Y29" s="53">
        <v>0.63</v>
      </c>
      <c r="Z29" s="51" t="s">
        <v>150</v>
      </c>
    </row>
    <row r="30" spans="1:26" s="5" customFormat="1" ht="117">
      <c r="A30" s="34">
        <v>21</v>
      </c>
      <c r="B30" s="35" t="s">
        <v>151</v>
      </c>
      <c r="C30" s="35" t="s">
        <v>78</v>
      </c>
      <c r="D30" s="36">
        <v>275</v>
      </c>
      <c r="E30" s="37" t="s">
        <v>137</v>
      </c>
      <c r="F30" s="37"/>
      <c r="G30" s="34" t="s">
        <v>79</v>
      </c>
      <c r="H30" s="38">
        <v>275</v>
      </c>
      <c r="I30" s="44">
        <v>235</v>
      </c>
      <c r="J30" s="44">
        <v>151.92507839999999</v>
      </c>
      <c r="K30" s="612"/>
      <c r="L30" s="44">
        <v>7.6591803599999997</v>
      </c>
      <c r="M30" s="44">
        <v>148.01596585999999</v>
      </c>
      <c r="N30" s="44">
        <v>47.569180359999997</v>
      </c>
      <c r="O30" s="35" t="s">
        <v>152</v>
      </c>
      <c r="P30" s="45">
        <v>0.44</v>
      </c>
      <c r="Q30" s="35" t="s">
        <v>152</v>
      </c>
      <c r="R30" s="52">
        <v>0.2</v>
      </c>
      <c r="S30" s="52">
        <v>0.4</v>
      </c>
      <c r="T30" s="52">
        <v>0.2</v>
      </c>
      <c r="U30" s="52">
        <v>0.2</v>
      </c>
      <c r="V30" s="39" t="s">
        <v>153</v>
      </c>
      <c r="W30" s="54" t="s">
        <v>154</v>
      </c>
      <c r="X30" s="39" t="s">
        <v>153</v>
      </c>
      <c r="Y30" s="53">
        <v>0.45</v>
      </c>
      <c r="Z30" s="51"/>
    </row>
    <row r="31" spans="1:26" s="6" customFormat="1" ht="65.25" customHeight="1">
      <c r="A31" s="34">
        <v>22</v>
      </c>
      <c r="B31" s="35" t="s">
        <v>155</v>
      </c>
      <c r="C31" s="35" t="s">
        <v>78</v>
      </c>
      <c r="D31" s="36">
        <v>34.89</v>
      </c>
      <c r="E31" s="37" t="s">
        <v>137</v>
      </c>
      <c r="F31" s="37"/>
      <c r="G31" s="34" t="s">
        <v>79</v>
      </c>
      <c r="H31" s="38">
        <v>24</v>
      </c>
      <c r="I31" s="44">
        <v>19</v>
      </c>
      <c r="J31" s="44">
        <v>0.6109</v>
      </c>
      <c r="K31" s="612"/>
      <c r="L31" s="44">
        <v>0.718642</v>
      </c>
      <c r="M31" s="44">
        <v>0</v>
      </c>
      <c r="N31" s="44">
        <v>2.3286419999999999</v>
      </c>
      <c r="O31" s="35" t="s">
        <v>156</v>
      </c>
      <c r="P31" s="45">
        <v>0.28999999999999998</v>
      </c>
      <c r="Q31" s="35" t="s">
        <v>156</v>
      </c>
      <c r="R31" s="52">
        <v>0.1</v>
      </c>
      <c r="S31" s="52">
        <v>0.4</v>
      </c>
      <c r="T31" s="52">
        <v>0.3</v>
      </c>
      <c r="U31" s="52">
        <v>0.2</v>
      </c>
      <c r="V31" s="35" t="s">
        <v>157</v>
      </c>
      <c r="W31" s="53">
        <v>3.2258064516129101E-2</v>
      </c>
      <c r="X31" s="35" t="s">
        <v>157</v>
      </c>
      <c r="Y31" s="53">
        <v>0.3</v>
      </c>
      <c r="Z31" s="35" t="s">
        <v>158</v>
      </c>
    </row>
    <row r="32" spans="1:26" s="6" customFormat="1" ht="195">
      <c r="A32" s="34">
        <v>23</v>
      </c>
      <c r="B32" s="35" t="s">
        <v>159</v>
      </c>
      <c r="C32" s="35" t="s">
        <v>78</v>
      </c>
      <c r="D32" s="36">
        <v>15.55</v>
      </c>
      <c r="E32" s="37" t="s">
        <v>160</v>
      </c>
      <c r="F32" s="37"/>
      <c r="G32" s="34" t="s">
        <v>79</v>
      </c>
      <c r="H32" s="38">
        <v>12.5</v>
      </c>
      <c r="I32" s="44"/>
      <c r="J32" s="44"/>
      <c r="K32" s="612"/>
      <c r="L32" s="44">
        <v>0</v>
      </c>
      <c r="M32" s="44">
        <v>0</v>
      </c>
      <c r="N32" s="44"/>
      <c r="O32" s="35" t="s">
        <v>161</v>
      </c>
      <c r="P32" s="45">
        <v>0.36</v>
      </c>
      <c r="Q32" s="35" t="s">
        <v>161</v>
      </c>
      <c r="R32" s="52">
        <v>0.1</v>
      </c>
      <c r="S32" s="52">
        <v>0.4</v>
      </c>
      <c r="T32" s="52">
        <v>0.5</v>
      </c>
      <c r="U32" s="52">
        <v>0</v>
      </c>
      <c r="V32" s="39" t="s">
        <v>162</v>
      </c>
      <c r="W32" s="53">
        <v>0.140625</v>
      </c>
      <c r="X32" s="39" t="s">
        <v>162</v>
      </c>
      <c r="Y32" s="53">
        <v>0.45</v>
      </c>
      <c r="Z32" s="39" t="s">
        <v>163</v>
      </c>
    </row>
    <row r="33" spans="1:26" s="5" customFormat="1" ht="156">
      <c r="A33" s="34">
        <v>24</v>
      </c>
      <c r="B33" s="35" t="s">
        <v>164</v>
      </c>
      <c r="C33" s="35" t="s">
        <v>78</v>
      </c>
      <c r="D33" s="36">
        <v>7911.62</v>
      </c>
      <c r="E33" s="37" t="s">
        <v>137</v>
      </c>
      <c r="F33" s="37"/>
      <c r="G33" s="34" t="s">
        <v>79</v>
      </c>
      <c r="H33" s="38">
        <v>2350</v>
      </c>
      <c r="I33" s="44">
        <v>1428.0239999999999</v>
      </c>
      <c r="J33" s="44">
        <v>1.5987548199999999</v>
      </c>
      <c r="K33" s="612"/>
      <c r="L33" s="44">
        <v>2.2849666399999999</v>
      </c>
      <c r="M33" s="44">
        <v>0</v>
      </c>
      <c r="N33" s="44">
        <v>91.134966640000002</v>
      </c>
      <c r="O33" s="35" t="s">
        <v>165</v>
      </c>
      <c r="P33" s="45">
        <v>0.28999999999999998</v>
      </c>
      <c r="Q33" s="51" t="s">
        <v>166</v>
      </c>
      <c r="R33" s="52">
        <v>0.25</v>
      </c>
      <c r="S33" s="52">
        <v>0.3</v>
      </c>
      <c r="T33" s="52">
        <v>0.23</v>
      </c>
      <c r="U33" s="52">
        <v>0.22</v>
      </c>
      <c r="V33" s="39" t="s">
        <v>167</v>
      </c>
      <c r="W33" s="53">
        <v>0.29032258064516098</v>
      </c>
      <c r="X33" s="39" t="s">
        <v>168</v>
      </c>
      <c r="Y33" s="53">
        <v>0.38</v>
      </c>
      <c r="Z33" s="51" t="s">
        <v>169</v>
      </c>
    </row>
    <row r="34" spans="1:26" s="5" customFormat="1" ht="104">
      <c r="A34" s="34">
        <v>25</v>
      </c>
      <c r="B34" s="35" t="s">
        <v>170</v>
      </c>
      <c r="C34" s="35" t="s">
        <v>171</v>
      </c>
      <c r="D34" s="36">
        <v>466.71</v>
      </c>
      <c r="E34" s="37" t="s">
        <v>137</v>
      </c>
      <c r="F34" s="37"/>
      <c r="G34" s="34" t="s">
        <v>79</v>
      </c>
      <c r="H34" s="38">
        <v>185</v>
      </c>
      <c r="I34" s="44">
        <v>57</v>
      </c>
      <c r="J34" s="44">
        <v>28.22355859</v>
      </c>
      <c r="K34" s="612"/>
      <c r="L34" s="44">
        <v>0</v>
      </c>
      <c r="M34" s="44">
        <v>21.625921089999999</v>
      </c>
      <c r="N34" s="44">
        <v>2.29</v>
      </c>
      <c r="O34" s="35" t="s">
        <v>172</v>
      </c>
      <c r="P34" s="45">
        <v>0.26</v>
      </c>
      <c r="Q34" s="51" t="s">
        <v>173</v>
      </c>
      <c r="R34" s="52">
        <v>0.1</v>
      </c>
      <c r="S34" s="52">
        <v>0.25</v>
      </c>
      <c r="T34" s="52">
        <v>0.3</v>
      </c>
      <c r="U34" s="52">
        <v>0.35</v>
      </c>
      <c r="V34" s="39" t="s">
        <v>174</v>
      </c>
      <c r="W34" s="53">
        <v>0.41379310344827602</v>
      </c>
      <c r="X34" s="39" t="s">
        <v>175</v>
      </c>
      <c r="Y34" s="53">
        <v>0.38</v>
      </c>
      <c r="Z34" s="51" t="s">
        <v>176</v>
      </c>
    </row>
    <row r="35" spans="1:26" s="5" customFormat="1" ht="409.6">
      <c r="A35" s="34">
        <v>26</v>
      </c>
      <c r="B35" s="35" t="s">
        <v>177</v>
      </c>
      <c r="C35" s="35" t="s">
        <v>145</v>
      </c>
      <c r="D35" s="36">
        <v>85.15</v>
      </c>
      <c r="E35" s="37" t="s">
        <v>137</v>
      </c>
      <c r="F35" s="37"/>
      <c r="G35" s="34" t="s">
        <v>79</v>
      </c>
      <c r="H35" s="38">
        <v>20</v>
      </c>
      <c r="I35" s="44">
        <v>11</v>
      </c>
      <c r="J35" s="44">
        <v>2.86193403</v>
      </c>
      <c r="K35" s="612"/>
      <c r="L35" s="44">
        <v>0.11269999999999999</v>
      </c>
      <c r="M35" s="44">
        <v>2.69693103</v>
      </c>
      <c r="N35" s="44">
        <v>0.11269999999999999</v>
      </c>
      <c r="O35" s="35" t="s">
        <v>178</v>
      </c>
      <c r="P35" s="45">
        <v>0.02</v>
      </c>
      <c r="Q35" s="51" t="s">
        <v>179</v>
      </c>
      <c r="R35" s="52">
        <v>0.1</v>
      </c>
      <c r="S35" s="52">
        <v>0.3</v>
      </c>
      <c r="T35" s="52">
        <v>0.3</v>
      </c>
      <c r="U35" s="52">
        <v>0.3</v>
      </c>
      <c r="V35" s="39" t="s">
        <v>180</v>
      </c>
      <c r="W35" s="53">
        <v>0.5</v>
      </c>
      <c r="X35" s="39" t="s">
        <v>181</v>
      </c>
      <c r="Y35" s="53">
        <v>0.17</v>
      </c>
      <c r="Z35" s="51" t="s">
        <v>182</v>
      </c>
    </row>
    <row r="36" spans="1:26" s="5" customFormat="1" ht="409.6">
      <c r="A36" s="34">
        <v>27</v>
      </c>
      <c r="B36" s="39" t="s">
        <v>183</v>
      </c>
      <c r="C36" s="35" t="s">
        <v>145</v>
      </c>
      <c r="D36" s="36">
        <v>159.69999999999999</v>
      </c>
      <c r="E36" s="37" t="s">
        <v>137</v>
      </c>
      <c r="F36" s="37"/>
      <c r="G36" s="34" t="s">
        <v>79</v>
      </c>
      <c r="H36" s="38">
        <v>70</v>
      </c>
      <c r="I36" s="44">
        <v>40</v>
      </c>
      <c r="J36" s="44">
        <v>38.183783689999999</v>
      </c>
      <c r="K36" s="612"/>
      <c r="L36" s="44">
        <v>3.427575</v>
      </c>
      <c r="M36" s="44">
        <v>27.708421189999999</v>
      </c>
      <c r="N36" s="44">
        <v>7.7275749999999999</v>
      </c>
      <c r="O36" s="35" t="s">
        <v>184</v>
      </c>
      <c r="P36" s="46">
        <v>0.19</v>
      </c>
      <c r="Q36" s="51" t="s">
        <v>185</v>
      </c>
      <c r="R36" s="55">
        <v>0.15</v>
      </c>
      <c r="S36" s="55">
        <v>0.35</v>
      </c>
      <c r="T36" s="52">
        <v>0.2</v>
      </c>
      <c r="U36" s="52">
        <v>0.3</v>
      </c>
      <c r="V36" s="39" t="s">
        <v>186</v>
      </c>
      <c r="W36" s="53">
        <v>0.52</v>
      </c>
      <c r="X36" s="39" t="s">
        <v>187</v>
      </c>
      <c r="Y36" s="53">
        <v>0.45</v>
      </c>
      <c r="Z36" s="51"/>
    </row>
    <row r="37" spans="1:26" s="5" customFormat="1" ht="409.6">
      <c r="A37" s="34">
        <v>28</v>
      </c>
      <c r="B37" s="35" t="s">
        <v>188</v>
      </c>
      <c r="C37" s="35" t="s">
        <v>78</v>
      </c>
      <c r="D37" s="36">
        <v>1297.2</v>
      </c>
      <c r="E37" s="37" t="s">
        <v>137</v>
      </c>
      <c r="F37" s="37"/>
      <c r="G37" s="34" t="s">
        <v>79</v>
      </c>
      <c r="H37" s="38">
        <v>180</v>
      </c>
      <c r="I37" s="44">
        <v>110</v>
      </c>
      <c r="J37" s="44">
        <v>6.2825394699999997</v>
      </c>
      <c r="K37" s="612"/>
      <c r="L37" s="44">
        <v>3.271417</v>
      </c>
      <c r="M37" s="44">
        <v>2.9982974699999998</v>
      </c>
      <c r="N37" s="44">
        <v>15.071417</v>
      </c>
      <c r="O37" s="35" t="s">
        <v>189</v>
      </c>
      <c r="P37" s="45">
        <v>0.31</v>
      </c>
      <c r="Q37" s="35" t="s">
        <v>190</v>
      </c>
      <c r="R37" s="52">
        <v>0.2</v>
      </c>
      <c r="S37" s="52">
        <v>0.1</v>
      </c>
      <c r="T37" s="52">
        <v>0.1</v>
      </c>
      <c r="U37" s="52">
        <v>0.6</v>
      </c>
      <c r="V37" s="51" t="s">
        <v>191</v>
      </c>
      <c r="W37" s="53">
        <v>0.44</v>
      </c>
      <c r="X37" s="51" t="s">
        <v>192</v>
      </c>
      <c r="Y37" s="53">
        <v>0.53</v>
      </c>
      <c r="Z37" s="51" t="s">
        <v>193</v>
      </c>
    </row>
    <row r="38" spans="1:26" s="5" customFormat="1" ht="247">
      <c r="A38" s="34">
        <v>29</v>
      </c>
      <c r="B38" s="35" t="s">
        <v>194</v>
      </c>
      <c r="C38" s="35" t="s">
        <v>78</v>
      </c>
      <c r="D38" s="36">
        <v>49.15</v>
      </c>
      <c r="E38" s="37" t="s">
        <v>160</v>
      </c>
      <c r="F38" s="37"/>
      <c r="G38" s="34" t="s">
        <v>79</v>
      </c>
      <c r="H38" s="38">
        <v>49.15</v>
      </c>
      <c r="I38" s="44">
        <v>39.299999999999997</v>
      </c>
      <c r="J38" s="44">
        <v>0.16905000000000001</v>
      </c>
      <c r="K38" s="612"/>
      <c r="L38" s="44">
        <v>5.4337499999999997E-2</v>
      </c>
      <c r="M38" s="44">
        <v>6.8425E-2</v>
      </c>
      <c r="N38" s="44">
        <v>0.90433750000000002</v>
      </c>
      <c r="O38" s="35" t="s">
        <v>195</v>
      </c>
      <c r="P38" s="45">
        <v>0.11</v>
      </c>
      <c r="Q38" s="35" t="s">
        <v>195</v>
      </c>
      <c r="R38" s="52">
        <v>0.05</v>
      </c>
      <c r="S38" s="52">
        <v>0.1</v>
      </c>
      <c r="T38" s="52">
        <v>0.45</v>
      </c>
      <c r="U38" s="52">
        <v>0.4</v>
      </c>
      <c r="V38" s="127" t="s">
        <v>196</v>
      </c>
      <c r="W38" s="53">
        <v>0.53846153846153899</v>
      </c>
      <c r="X38" s="39" t="s">
        <v>197</v>
      </c>
      <c r="Y38" s="53">
        <v>0.32</v>
      </c>
      <c r="Z38" s="51" t="s">
        <v>198</v>
      </c>
    </row>
    <row r="39" spans="1:26" s="5" customFormat="1" ht="91">
      <c r="A39" s="34">
        <v>30</v>
      </c>
      <c r="B39" s="35" t="s">
        <v>199</v>
      </c>
      <c r="C39" s="35" t="s">
        <v>78</v>
      </c>
      <c r="D39" s="36">
        <v>128.25</v>
      </c>
      <c r="E39" s="37" t="s">
        <v>137</v>
      </c>
      <c r="F39" s="37"/>
      <c r="G39" s="34" t="s">
        <v>79</v>
      </c>
      <c r="H39" s="38">
        <v>31.75</v>
      </c>
      <c r="I39" s="44">
        <v>21.72</v>
      </c>
      <c r="J39" s="44">
        <v>3.7791125000000001</v>
      </c>
      <c r="K39" s="612"/>
      <c r="L39" s="44">
        <v>5.8362499999999998E-2</v>
      </c>
      <c r="M39" s="44">
        <v>3.6</v>
      </c>
      <c r="N39" s="44">
        <v>0.80836249999999998</v>
      </c>
      <c r="O39" s="35" t="s">
        <v>200</v>
      </c>
      <c r="P39" s="45">
        <v>0.18</v>
      </c>
      <c r="Q39" s="51" t="s">
        <v>201</v>
      </c>
      <c r="R39" s="52">
        <v>0.1</v>
      </c>
      <c r="S39" s="52">
        <v>0.35</v>
      </c>
      <c r="T39" s="52">
        <v>0.3</v>
      </c>
      <c r="U39" s="52">
        <v>0.25</v>
      </c>
      <c r="V39" s="39" t="s">
        <v>202</v>
      </c>
      <c r="W39" s="53">
        <v>0.17073170731707299</v>
      </c>
      <c r="X39" s="39" t="s">
        <v>203</v>
      </c>
      <c r="Y39" s="53">
        <v>0.32</v>
      </c>
      <c r="Z39" s="51" t="s">
        <v>204</v>
      </c>
    </row>
    <row r="40" spans="1:26" s="5" customFormat="1" ht="143">
      <c r="A40" s="34">
        <v>31</v>
      </c>
      <c r="B40" s="35" t="s">
        <v>205</v>
      </c>
      <c r="C40" s="35" t="s">
        <v>78</v>
      </c>
      <c r="D40" s="36">
        <v>819.32</v>
      </c>
      <c r="E40" s="37" t="s">
        <v>137</v>
      </c>
      <c r="F40" s="37"/>
      <c r="G40" s="34" t="s">
        <v>79</v>
      </c>
      <c r="H40" s="38">
        <v>325</v>
      </c>
      <c r="I40" s="44">
        <v>161</v>
      </c>
      <c r="J40" s="44">
        <v>31.95133719</v>
      </c>
      <c r="K40" s="612"/>
      <c r="L40" s="44">
        <v>1.6476142</v>
      </c>
      <c r="M40" s="44">
        <v>30.202659839999999</v>
      </c>
      <c r="N40" s="44">
        <v>12.577614199999999</v>
      </c>
      <c r="O40" s="35" t="s">
        <v>206</v>
      </c>
      <c r="P40" s="45">
        <v>0.22</v>
      </c>
      <c r="Q40" s="51" t="s">
        <v>207</v>
      </c>
      <c r="R40" s="52">
        <v>0.15</v>
      </c>
      <c r="S40" s="52">
        <v>0.2</v>
      </c>
      <c r="T40" s="52">
        <v>0.3</v>
      </c>
      <c r="U40" s="52">
        <v>0.35</v>
      </c>
      <c r="V40" s="39" t="s">
        <v>208</v>
      </c>
      <c r="W40" s="53">
        <v>0.33333333333333298</v>
      </c>
      <c r="X40" s="39" t="s">
        <v>209</v>
      </c>
      <c r="Y40" s="53">
        <v>0.42</v>
      </c>
      <c r="Z40" s="51" t="s">
        <v>210</v>
      </c>
    </row>
    <row r="41" spans="1:26" s="6" customFormat="1" ht="68.25" customHeight="1">
      <c r="A41" s="34">
        <v>32</v>
      </c>
      <c r="B41" s="35" t="s">
        <v>211</v>
      </c>
      <c r="C41" s="35" t="s">
        <v>78</v>
      </c>
      <c r="D41" s="36">
        <v>294.95</v>
      </c>
      <c r="E41" s="37" t="s">
        <v>137</v>
      </c>
      <c r="F41" s="37"/>
      <c r="G41" s="34" t="s">
        <v>79</v>
      </c>
      <c r="H41" s="38">
        <v>92</v>
      </c>
      <c r="I41" s="44">
        <v>62</v>
      </c>
      <c r="J41" s="44">
        <v>5.4316502800000004</v>
      </c>
      <c r="K41" s="612"/>
      <c r="L41" s="44">
        <v>0.46361307000000002</v>
      </c>
      <c r="M41" s="44">
        <v>5.0190877800000004</v>
      </c>
      <c r="N41" s="44">
        <v>4.34361307</v>
      </c>
      <c r="O41" s="35" t="s">
        <v>212</v>
      </c>
      <c r="P41" s="45">
        <v>0.19</v>
      </c>
      <c r="Q41" s="35" t="s">
        <v>212</v>
      </c>
      <c r="R41" s="52">
        <v>0.2</v>
      </c>
      <c r="S41" s="52">
        <v>0.4</v>
      </c>
      <c r="T41" s="52">
        <v>0.2</v>
      </c>
      <c r="U41" s="52">
        <v>0.2</v>
      </c>
      <c r="V41" s="39" t="s">
        <v>213</v>
      </c>
      <c r="W41" s="53">
        <v>0.81666666666666698</v>
      </c>
      <c r="X41" s="39" t="s">
        <v>213</v>
      </c>
      <c r="Y41" s="53">
        <v>0.68</v>
      </c>
      <c r="Z41" s="51"/>
    </row>
    <row r="42" spans="1:26" s="5" customFormat="1" ht="81.75" customHeight="1">
      <c r="A42" s="34">
        <v>33</v>
      </c>
      <c r="B42" s="35" t="s">
        <v>214</v>
      </c>
      <c r="C42" s="35" t="s">
        <v>78</v>
      </c>
      <c r="D42" s="36">
        <v>35.46</v>
      </c>
      <c r="E42" s="37" t="s">
        <v>137</v>
      </c>
      <c r="F42" s="37"/>
      <c r="G42" s="34" t="s">
        <v>79</v>
      </c>
      <c r="H42" s="38">
        <v>13.06</v>
      </c>
      <c r="I42" s="44">
        <v>6</v>
      </c>
      <c r="J42" s="44">
        <v>2.8116323400000001</v>
      </c>
      <c r="K42" s="612"/>
      <c r="L42" s="44">
        <v>6.5703862500000003</v>
      </c>
      <c r="M42" s="44">
        <v>1.0287198399999999</v>
      </c>
      <c r="N42" s="44">
        <v>20.310386250000001</v>
      </c>
      <c r="O42" s="35" t="s">
        <v>215</v>
      </c>
      <c r="P42" s="45">
        <v>0.22</v>
      </c>
      <c r="Q42" s="51" t="s">
        <v>216</v>
      </c>
      <c r="R42" s="52">
        <v>0.4</v>
      </c>
      <c r="S42" s="52">
        <v>0.3</v>
      </c>
      <c r="T42" s="52">
        <v>0.25</v>
      </c>
      <c r="U42" s="52">
        <v>0.05</v>
      </c>
      <c r="V42" s="39" t="s">
        <v>217</v>
      </c>
      <c r="W42" s="53">
        <v>0.89743589743589802</v>
      </c>
      <c r="X42" s="39" t="s">
        <v>217</v>
      </c>
      <c r="Y42" s="53">
        <v>0.92</v>
      </c>
      <c r="Z42" s="51"/>
    </row>
    <row r="43" spans="1:26" s="5" customFormat="1" ht="234">
      <c r="A43" s="34">
        <v>34</v>
      </c>
      <c r="B43" s="35" t="s">
        <v>218</v>
      </c>
      <c r="C43" s="35" t="s">
        <v>219</v>
      </c>
      <c r="D43" s="36">
        <v>50.07</v>
      </c>
      <c r="E43" s="37" t="s">
        <v>137</v>
      </c>
      <c r="F43" s="37"/>
      <c r="G43" s="34" t="s">
        <v>79</v>
      </c>
      <c r="H43" s="38">
        <v>50.07</v>
      </c>
      <c r="I43" s="44">
        <v>35</v>
      </c>
      <c r="J43" s="44">
        <v>7.3726050499999998</v>
      </c>
      <c r="K43" s="612"/>
      <c r="L43" s="44">
        <v>4.8960900000000001</v>
      </c>
      <c r="M43" s="44">
        <v>3.6809050000000001</v>
      </c>
      <c r="N43" s="44">
        <v>16.236090000000001</v>
      </c>
      <c r="O43" s="35" t="s">
        <v>220</v>
      </c>
      <c r="P43" s="45">
        <v>0.2</v>
      </c>
      <c r="Q43" s="51" t="s">
        <v>221</v>
      </c>
      <c r="R43" s="52">
        <v>0.15</v>
      </c>
      <c r="S43" s="52">
        <v>0.25</v>
      </c>
      <c r="T43" s="52">
        <v>0.35</v>
      </c>
      <c r="U43" s="52">
        <v>0.25</v>
      </c>
      <c r="V43" s="39" t="s">
        <v>222</v>
      </c>
      <c r="W43" s="54" t="s">
        <v>223</v>
      </c>
      <c r="X43" s="39" t="s">
        <v>224</v>
      </c>
      <c r="Y43" s="53">
        <v>0.52</v>
      </c>
      <c r="Z43" s="51" t="s">
        <v>225</v>
      </c>
    </row>
    <row r="44" spans="1:26" s="5" customFormat="1" ht="117">
      <c r="A44" s="34">
        <v>35</v>
      </c>
      <c r="B44" s="35" t="s">
        <v>226</v>
      </c>
      <c r="C44" s="35" t="s">
        <v>78</v>
      </c>
      <c r="D44" s="36">
        <v>28.37</v>
      </c>
      <c r="E44" s="37" t="s">
        <v>160</v>
      </c>
      <c r="F44" s="37"/>
      <c r="G44" s="34" t="s">
        <v>79</v>
      </c>
      <c r="H44" s="38">
        <v>28.37</v>
      </c>
      <c r="I44" s="44">
        <v>25.54</v>
      </c>
      <c r="J44" s="44">
        <v>12.727840779999999</v>
      </c>
      <c r="K44" s="612"/>
      <c r="L44" s="44">
        <v>3.6198400999999998</v>
      </c>
      <c r="M44" s="44">
        <v>4.5022539999999998</v>
      </c>
      <c r="N44" s="44">
        <v>5.3998400999999996</v>
      </c>
      <c r="O44" s="35" t="s">
        <v>227</v>
      </c>
      <c r="P44" s="45">
        <v>0.45</v>
      </c>
      <c r="Q44" s="51" t="s">
        <v>228</v>
      </c>
      <c r="R44" s="52">
        <v>0.4</v>
      </c>
      <c r="S44" s="52">
        <v>0.3</v>
      </c>
      <c r="T44" s="52">
        <v>0.2</v>
      </c>
      <c r="U44" s="52">
        <v>0.1</v>
      </c>
      <c r="V44" s="39" t="s">
        <v>229</v>
      </c>
      <c r="W44" s="53">
        <v>0.69090909090909103</v>
      </c>
      <c r="X44" s="39" t="s">
        <v>230</v>
      </c>
      <c r="Y44" s="53">
        <v>0.83</v>
      </c>
      <c r="Z44" s="51" t="s">
        <v>231</v>
      </c>
    </row>
    <row r="45" spans="1:26" s="5" customFormat="1" ht="78">
      <c r="A45" s="34">
        <v>36</v>
      </c>
      <c r="B45" s="35" t="s">
        <v>232</v>
      </c>
      <c r="C45" s="35" t="s">
        <v>78</v>
      </c>
      <c r="D45" s="36">
        <v>200</v>
      </c>
      <c r="E45" s="37" t="s">
        <v>137</v>
      </c>
      <c r="F45" s="37"/>
      <c r="G45" s="34" t="s">
        <v>79</v>
      </c>
      <c r="H45" s="38">
        <v>95</v>
      </c>
      <c r="I45" s="44">
        <v>76</v>
      </c>
      <c r="J45" s="44">
        <v>3.0259581500000001</v>
      </c>
      <c r="K45" s="612"/>
      <c r="L45" s="44">
        <v>0.10465000000000001</v>
      </c>
      <c r="M45" s="44">
        <v>2.8669706499999998</v>
      </c>
      <c r="N45" s="44">
        <v>0.10465000000000001</v>
      </c>
      <c r="O45" s="35" t="s">
        <v>233</v>
      </c>
      <c r="P45" s="45">
        <v>0.02</v>
      </c>
      <c r="Q45" s="51" t="s">
        <v>234</v>
      </c>
      <c r="R45" s="52">
        <v>0.05</v>
      </c>
      <c r="S45" s="52">
        <v>0.35</v>
      </c>
      <c r="T45" s="52">
        <v>0.3</v>
      </c>
      <c r="U45" s="52">
        <v>0.3</v>
      </c>
      <c r="V45" s="39" t="s">
        <v>235</v>
      </c>
      <c r="W45" s="53">
        <v>0.35</v>
      </c>
      <c r="X45" s="39" t="s">
        <v>235</v>
      </c>
      <c r="Y45" s="53">
        <v>0.23</v>
      </c>
      <c r="Z45" s="51" t="s">
        <v>236</v>
      </c>
    </row>
    <row r="46" spans="1:26" s="5" customFormat="1" ht="91">
      <c r="A46" s="34">
        <v>37</v>
      </c>
      <c r="B46" s="35" t="s">
        <v>237</v>
      </c>
      <c r="C46" s="35" t="s">
        <v>78</v>
      </c>
      <c r="D46" s="36">
        <v>42.89</v>
      </c>
      <c r="E46" s="37" t="s">
        <v>238</v>
      </c>
      <c r="F46" s="37"/>
      <c r="G46" s="34" t="s">
        <v>79</v>
      </c>
      <c r="H46" s="38">
        <v>17.89</v>
      </c>
      <c r="I46" s="44">
        <v>9.1858350000000009</v>
      </c>
      <c r="J46" s="44">
        <v>0.95238500000000004</v>
      </c>
      <c r="K46" s="612"/>
      <c r="L46" s="44">
        <v>0.47320000000000001</v>
      </c>
      <c r="M46" s="44">
        <v>0.10062500000000001</v>
      </c>
      <c r="N46" s="44">
        <v>1.0331999999999999</v>
      </c>
      <c r="O46" s="35" t="s">
        <v>239</v>
      </c>
      <c r="P46" s="45">
        <v>0.26</v>
      </c>
      <c r="Q46" s="51" t="s">
        <v>240</v>
      </c>
      <c r="R46" s="52">
        <v>0.1</v>
      </c>
      <c r="S46" s="52">
        <v>0.2</v>
      </c>
      <c r="T46" s="52">
        <v>0.3</v>
      </c>
      <c r="U46" s="52">
        <v>0.4</v>
      </c>
      <c r="V46" s="39" t="s">
        <v>241</v>
      </c>
      <c r="W46" s="53">
        <v>0.2</v>
      </c>
      <c r="X46" s="39" t="s">
        <v>241</v>
      </c>
      <c r="Y46" s="53">
        <v>0.36</v>
      </c>
      <c r="Z46" s="51"/>
    </row>
    <row r="47" spans="1:26" s="5" customFormat="1" ht="195">
      <c r="A47" s="34">
        <v>38</v>
      </c>
      <c r="B47" s="35" t="s">
        <v>242</v>
      </c>
      <c r="C47" s="35" t="s">
        <v>78</v>
      </c>
      <c r="D47" s="36">
        <v>10.5</v>
      </c>
      <c r="E47" s="37" t="s">
        <v>137</v>
      </c>
      <c r="F47" s="37"/>
      <c r="G47" s="34" t="s">
        <v>79</v>
      </c>
      <c r="H47" s="38">
        <v>10.5</v>
      </c>
      <c r="I47" s="44">
        <v>9.9</v>
      </c>
      <c r="J47" s="44">
        <v>1.8518336879999999</v>
      </c>
      <c r="K47" s="612"/>
      <c r="L47" s="44">
        <v>0</v>
      </c>
      <c r="M47" s="44">
        <v>0</v>
      </c>
      <c r="N47" s="44">
        <v>0.87</v>
      </c>
      <c r="O47" s="35" t="s">
        <v>243</v>
      </c>
      <c r="P47" s="45">
        <v>0.12</v>
      </c>
      <c r="Q47" s="51" t="s">
        <v>244</v>
      </c>
      <c r="R47" s="52">
        <v>0.15</v>
      </c>
      <c r="S47" s="52">
        <v>0.25</v>
      </c>
      <c r="T47" s="52">
        <v>0.3</v>
      </c>
      <c r="U47" s="52">
        <v>0.3</v>
      </c>
      <c r="V47" s="39" t="s">
        <v>245</v>
      </c>
      <c r="W47" s="53">
        <v>0.375</v>
      </c>
      <c r="X47" s="39" t="s">
        <v>246</v>
      </c>
      <c r="Y47" s="53">
        <v>0.45</v>
      </c>
      <c r="Z47" s="51" t="s">
        <v>247</v>
      </c>
    </row>
    <row r="48" spans="1:26" s="5" customFormat="1" ht="67.5" customHeight="1">
      <c r="A48" s="34">
        <v>39</v>
      </c>
      <c r="B48" s="35" t="s">
        <v>248</v>
      </c>
      <c r="C48" s="35" t="s">
        <v>78</v>
      </c>
      <c r="D48" s="36">
        <v>10.14</v>
      </c>
      <c r="E48" s="37" t="s">
        <v>238</v>
      </c>
      <c r="F48" s="37"/>
      <c r="G48" s="34" t="s">
        <v>79</v>
      </c>
      <c r="H48" s="38">
        <v>10.14</v>
      </c>
      <c r="I48" s="44">
        <v>9.9899609999999992</v>
      </c>
      <c r="J48" s="44">
        <v>0.63682499999999997</v>
      </c>
      <c r="K48" s="612"/>
      <c r="L48" s="44">
        <v>0.30012499999999998</v>
      </c>
      <c r="M48" s="44">
        <v>0</v>
      </c>
      <c r="N48" s="44">
        <v>0.69012499999999999</v>
      </c>
      <c r="O48" s="35" t="s">
        <v>249</v>
      </c>
      <c r="P48" s="45">
        <v>0.33</v>
      </c>
      <c r="Q48" s="35" t="s">
        <v>249</v>
      </c>
      <c r="R48" s="52">
        <v>0.1</v>
      </c>
      <c r="S48" s="52">
        <v>0.2</v>
      </c>
      <c r="T48" s="52">
        <v>0.3</v>
      </c>
      <c r="U48" s="52">
        <v>0.4</v>
      </c>
      <c r="V48" s="39" t="s">
        <v>250</v>
      </c>
      <c r="W48" s="53">
        <v>0.45</v>
      </c>
      <c r="X48" s="39" t="s">
        <v>251</v>
      </c>
      <c r="Y48" s="53">
        <v>0.51</v>
      </c>
      <c r="Z48" s="51" t="s">
        <v>252</v>
      </c>
    </row>
    <row r="49" spans="1:26" s="6" customFormat="1" ht="117">
      <c r="A49" s="34">
        <v>40</v>
      </c>
      <c r="B49" s="35" t="s">
        <v>253</v>
      </c>
      <c r="C49" s="35" t="s">
        <v>78</v>
      </c>
      <c r="D49" s="36">
        <v>392.62</v>
      </c>
      <c r="E49" s="37" t="s">
        <v>137</v>
      </c>
      <c r="F49" s="37"/>
      <c r="G49" s="34" t="s">
        <v>79</v>
      </c>
      <c r="H49" s="38">
        <v>200</v>
      </c>
      <c r="I49" s="44">
        <v>162.4</v>
      </c>
      <c r="J49" s="44">
        <v>0.60197277000000005</v>
      </c>
      <c r="K49" s="612"/>
      <c r="L49" s="44">
        <v>0.59672499999999995</v>
      </c>
      <c r="M49" s="44">
        <v>0.116725</v>
      </c>
      <c r="N49" s="44">
        <v>8.9767250000000001</v>
      </c>
      <c r="O49" s="35" t="s">
        <v>254</v>
      </c>
      <c r="P49" s="45">
        <v>0.2</v>
      </c>
      <c r="Q49" s="57" t="s">
        <v>255</v>
      </c>
      <c r="R49" s="52">
        <v>0.05</v>
      </c>
      <c r="S49" s="52">
        <v>0.3</v>
      </c>
      <c r="T49" s="52">
        <v>0.35</v>
      </c>
      <c r="U49" s="52">
        <v>0.3</v>
      </c>
      <c r="V49" s="57" t="s">
        <v>256</v>
      </c>
      <c r="W49" s="54">
        <v>0.4</v>
      </c>
      <c r="X49" s="57" t="s">
        <v>256</v>
      </c>
      <c r="Y49" s="53">
        <v>0.36</v>
      </c>
      <c r="Z49" s="63" t="s">
        <v>257</v>
      </c>
    </row>
    <row r="50" spans="1:26" s="6" customFormat="1" ht="55.5" customHeight="1">
      <c r="A50" s="34">
        <v>41</v>
      </c>
      <c r="B50" s="35" t="s">
        <v>258</v>
      </c>
      <c r="C50" s="35" t="s">
        <v>78</v>
      </c>
      <c r="D50" s="36">
        <v>197.49</v>
      </c>
      <c r="E50" s="37" t="s">
        <v>137</v>
      </c>
      <c r="F50" s="37"/>
      <c r="G50" s="34" t="s">
        <v>79</v>
      </c>
      <c r="H50" s="38">
        <v>100</v>
      </c>
      <c r="I50" s="44">
        <v>83.7</v>
      </c>
      <c r="J50" s="44">
        <v>0</v>
      </c>
      <c r="K50" s="612"/>
      <c r="L50" s="44">
        <v>0</v>
      </c>
      <c r="M50" s="44">
        <v>0</v>
      </c>
      <c r="N50" s="44">
        <v>0</v>
      </c>
      <c r="O50" s="35" t="s">
        <v>259</v>
      </c>
      <c r="P50" s="45">
        <v>0.15</v>
      </c>
      <c r="Q50" s="58" t="s">
        <v>85</v>
      </c>
      <c r="R50" s="52">
        <v>0.05</v>
      </c>
      <c r="S50" s="52">
        <v>0.3</v>
      </c>
      <c r="T50" s="52">
        <v>0.35</v>
      </c>
      <c r="U50" s="52">
        <v>0.3</v>
      </c>
      <c r="V50" s="59" t="s">
        <v>260</v>
      </c>
      <c r="W50" s="53">
        <v>0.17499999999999999</v>
      </c>
      <c r="X50" s="59" t="s">
        <v>260</v>
      </c>
      <c r="Y50" s="53">
        <v>0.22</v>
      </c>
      <c r="Z50" s="59" t="s">
        <v>260</v>
      </c>
    </row>
    <row r="51" spans="1:26" s="5" customFormat="1" ht="409.6">
      <c r="A51" s="34">
        <v>42</v>
      </c>
      <c r="B51" s="35" t="s">
        <v>261</v>
      </c>
      <c r="C51" s="35" t="s">
        <v>78</v>
      </c>
      <c r="D51" s="36">
        <v>40</v>
      </c>
      <c r="E51" s="37" t="s">
        <v>238</v>
      </c>
      <c r="F51" s="37"/>
      <c r="G51" s="34" t="s">
        <v>79</v>
      </c>
      <c r="H51" s="38">
        <v>39.380000000000003</v>
      </c>
      <c r="I51" s="44">
        <v>26.56</v>
      </c>
      <c r="J51" s="44">
        <v>0</v>
      </c>
      <c r="K51" s="612"/>
      <c r="L51" s="44">
        <v>0</v>
      </c>
      <c r="M51" s="44">
        <v>0</v>
      </c>
      <c r="N51" s="44">
        <v>0</v>
      </c>
      <c r="O51" s="35" t="s">
        <v>262</v>
      </c>
      <c r="P51" s="45">
        <v>0.31</v>
      </c>
      <c r="Q51" s="51" t="s">
        <v>263</v>
      </c>
      <c r="R51" s="52">
        <v>0.1</v>
      </c>
      <c r="S51" s="52">
        <v>0.4</v>
      </c>
      <c r="T51" s="52">
        <v>0.3</v>
      </c>
      <c r="U51" s="52">
        <v>0.2</v>
      </c>
      <c r="V51" s="39" t="s">
        <v>264</v>
      </c>
      <c r="W51" s="53">
        <v>5.79710144927537E-2</v>
      </c>
      <c r="X51" s="39" t="s">
        <v>265</v>
      </c>
      <c r="Y51" s="53">
        <v>0.33</v>
      </c>
      <c r="Z51" s="51" t="s">
        <v>266</v>
      </c>
    </row>
    <row r="52" spans="1:26" s="5" customFormat="1" ht="117">
      <c r="A52" s="34">
        <v>43</v>
      </c>
      <c r="B52" s="35" t="s">
        <v>267</v>
      </c>
      <c r="C52" s="35" t="s">
        <v>78</v>
      </c>
      <c r="D52" s="40">
        <v>3</v>
      </c>
      <c r="E52" s="37" t="s">
        <v>160</v>
      </c>
      <c r="F52" s="37"/>
      <c r="G52" s="34" t="s">
        <v>79</v>
      </c>
      <c r="H52" s="38">
        <v>3</v>
      </c>
      <c r="I52" s="44">
        <v>3</v>
      </c>
      <c r="J52" s="44">
        <v>2.7</v>
      </c>
      <c r="K52" s="612"/>
      <c r="L52" s="44">
        <v>0.3</v>
      </c>
      <c r="M52" s="44">
        <v>2.1</v>
      </c>
      <c r="N52" s="44">
        <v>3.12</v>
      </c>
      <c r="O52" s="35" t="s">
        <v>268</v>
      </c>
      <c r="P52" s="45">
        <v>0.5</v>
      </c>
      <c r="Q52" s="51" t="s">
        <v>269</v>
      </c>
      <c r="R52" s="52">
        <v>1</v>
      </c>
      <c r="S52" s="52">
        <v>0</v>
      </c>
      <c r="T52" s="52">
        <v>0</v>
      </c>
      <c r="U52" s="52">
        <v>0</v>
      </c>
      <c r="V52" s="39" t="s">
        <v>270</v>
      </c>
      <c r="W52" s="53">
        <v>1</v>
      </c>
      <c r="X52" s="39" t="s">
        <v>271</v>
      </c>
      <c r="Y52" s="53">
        <v>1</v>
      </c>
      <c r="Z52" s="51" t="s">
        <v>272</v>
      </c>
    </row>
    <row r="53" spans="1:26" s="5" customFormat="1" ht="169">
      <c r="A53" s="34">
        <v>44</v>
      </c>
      <c r="B53" s="35" t="s">
        <v>273</v>
      </c>
      <c r="C53" s="35" t="s">
        <v>78</v>
      </c>
      <c r="D53" s="36">
        <v>6.01</v>
      </c>
      <c r="E53" s="37" t="s">
        <v>238</v>
      </c>
      <c r="F53" s="37"/>
      <c r="G53" s="34" t="s">
        <v>79</v>
      </c>
      <c r="H53" s="38">
        <v>6.01</v>
      </c>
      <c r="I53" s="44">
        <v>5.5</v>
      </c>
      <c r="J53" s="44">
        <v>2.161035</v>
      </c>
      <c r="K53" s="612"/>
      <c r="L53" s="44">
        <v>0</v>
      </c>
      <c r="M53" s="44">
        <v>0</v>
      </c>
      <c r="N53" s="44">
        <v>0.14000000000000001</v>
      </c>
      <c r="O53" s="35" t="s">
        <v>274</v>
      </c>
      <c r="P53" s="45">
        <v>0.3</v>
      </c>
      <c r="Q53" s="51" t="s">
        <v>275</v>
      </c>
      <c r="R53" s="52">
        <v>0.3</v>
      </c>
      <c r="S53" s="52">
        <v>0.4</v>
      </c>
      <c r="T53" s="52">
        <v>0.15</v>
      </c>
      <c r="U53" s="52">
        <v>0.15</v>
      </c>
      <c r="V53" s="39" t="s">
        <v>276</v>
      </c>
      <c r="W53" s="53">
        <v>0.61428571428571399</v>
      </c>
      <c r="X53" s="39" t="s">
        <v>277</v>
      </c>
      <c r="Y53" s="53">
        <v>0.73</v>
      </c>
      <c r="Z53" s="51" t="s">
        <v>278</v>
      </c>
    </row>
    <row r="54" spans="1:26" s="5" customFormat="1" ht="409.6">
      <c r="A54" s="34">
        <v>45</v>
      </c>
      <c r="B54" s="35" t="s">
        <v>279</v>
      </c>
      <c r="C54" s="35" t="s">
        <v>78</v>
      </c>
      <c r="D54" s="36">
        <v>18.5</v>
      </c>
      <c r="E54" s="37" t="s">
        <v>160</v>
      </c>
      <c r="F54" s="37"/>
      <c r="G54" s="34" t="s">
        <v>79</v>
      </c>
      <c r="H54" s="38">
        <v>18.5</v>
      </c>
      <c r="I54" s="44">
        <v>18.5</v>
      </c>
      <c r="J54" s="44">
        <v>0.17951500000000001</v>
      </c>
      <c r="K54" s="612"/>
      <c r="L54" s="44">
        <v>0.17951500000000001</v>
      </c>
      <c r="M54" s="44">
        <v>0</v>
      </c>
      <c r="N54" s="44">
        <v>0.53951499999999997</v>
      </c>
      <c r="O54" s="35" t="s">
        <v>280</v>
      </c>
      <c r="P54" s="45">
        <v>0.14000000000000001</v>
      </c>
      <c r="Q54" s="51" t="s">
        <v>281</v>
      </c>
      <c r="R54" s="52">
        <v>0.2</v>
      </c>
      <c r="S54" s="52">
        <v>0.8</v>
      </c>
      <c r="T54" s="52">
        <v>0</v>
      </c>
      <c r="U54" s="52">
        <v>0</v>
      </c>
      <c r="V54" s="39" t="s">
        <v>282</v>
      </c>
      <c r="W54" s="53">
        <v>0.31395348837209303</v>
      </c>
      <c r="X54" s="39" t="s">
        <v>283</v>
      </c>
      <c r="Y54" s="53">
        <v>0.41</v>
      </c>
      <c r="Z54" s="51" t="s">
        <v>284</v>
      </c>
    </row>
    <row r="55" spans="1:26" s="5" customFormat="1" ht="409.6">
      <c r="A55" s="34">
        <v>46</v>
      </c>
      <c r="B55" s="35" t="s">
        <v>285</v>
      </c>
      <c r="C55" s="35" t="s">
        <v>78</v>
      </c>
      <c r="D55" s="36">
        <v>1788.51</v>
      </c>
      <c r="E55" s="37" t="s">
        <v>137</v>
      </c>
      <c r="F55" s="37"/>
      <c r="G55" s="34" t="s">
        <v>79</v>
      </c>
      <c r="H55" s="38">
        <v>350</v>
      </c>
      <c r="I55" s="44">
        <v>245</v>
      </c>
      <c r="J55" s="44">
        <v>13.180918220000001</v>
      </c>
      <c r="K55" s="612"/>
      <c r="L55" s="44">
        <v>7.9059873500000002</v>
      </c>
      <c r="M55" s="44">
        <v>8.8071032099999993</v>
      </c>
      <c r="N55" s="44">
        <v>24.83598735</v>
      </c>
      <c r="O55" s="35" t="s">
        <v>286</v>
      </c>
      <c r="P55" s="45">
        <v>0.25</v>
      </c>
      <c r="Q55" s="51" t="s">
        <v>287</v>
      </c>
      <c r="R55" s="52">
        <v>0.2</v>
      </c>
      <c r="S55" s="52">
        <v>0.35</v>
      </c>
      <c r="T55" s="52">
        <v>0.25</v>
      </c>
      <c r="U55" s="52">
        <v>0.2</v>
      </c>
      <c r="V55" s="39" t="s">
        <v>288</v>
      </c>
      <c r="W55" s="53">
        <v>0.65</v>
      </c>
      <c r="X55" s="39" t="s">
        <v>289</v>
      </c>
      <c r="Y55" s="53">
        <v>0.65</v>
      </c>
      <c r="Z55" s="51" t="s">
        <v>290</v>
      </c>
    </row>
    <row r="56" spans="1:26" s="5" customFormat="1" ht="409.6">
      <c r="A56" s="34">
        <v>47</v>
      </c>
      <c r="B56" s="35" t="s">
        <v>291</v>
      </c>
      <c r="C56" s="35" t="s">
        <v>78</v>
      </c>
      <c r="D56" s="36">
        <v>99.91</v>
      </c>
      <c r="E56" s="37" t="s">
        <v>137</v>
      </c>
      <c r="F56" s="37"/>
      <c r="G56" s="34" t="s">
        <v>79</v>
      </c>
      <c r="H56" s="38">
        <v>56</v>
      </c>
      <c r="I56" s="44">
        <v>38.700000000000003</v>
      </c>
      <c r="J56" s="44">
        <v>1.53578455</v>
      </c>
      <c r="K56" s="612"/>
      <c r="L56" s="44">
        <v>0.83609</v>
      </c>
      <c r="M56" s="44">
        <v>0.58796000000000004</v>
      </c>
      <c r="N56" s="44">
        <v>3.0260899999999999</v>
      </c>
      <c r="O56" s="35" t="s">
        <v>292</v>
      </c>
      <c r="P56" s="45">
        <v>0.25</v>
      </c>
      <c r="Q56" s="51" t="s">
        <v>293</v>
      </c>
      <c r="R56" s="52">
        <v>0.15</v>
      </c>
      <c r="S56" s="52">
        <v>0.25</v>
      </c>
      <c r="T56" s="52">
        <v>0.3</v>
      </c>
      <c r="U56" s="52">
        <v>0.3</v>
      </c>
      <c r="V56" s="39" t="s">
        <v>294</v>
      </c>
      <c r="W56" s="53">
        <v>0.51428571428571401</v>
      </c>
      <c r="X56" s="39" t="s">
        <v>295</v>
      </c>
      <c r="Y56" s="53">
        <v>0.43</v>
      </c>
      <c r="Z56" s="51" t="s">
        <v>296</v>
      </c>
    </row>
    <row r="57" spans="1:26" s="5" customFormat="1" ht="169">
      <c r="A57" s="34">
        <v>48</v>
      </c>
      <c r="B57" s="35" t="s">
        <v>297</v>
      </c>
      <c r="C57" s="35" t="s">
        <v>78</v>
      </c>
      <c r="D57" s="36">
        <v>33</v>
      </c>
      <c r="E57" s="37" t="s">
        <v>137</v>
      </c>
      <c r="F57" s="37"/>
      <c r="G57" s="34" t="s">
        <v>79</v>
      </c>
      <c r="H57" s="38">
        <v>33</v>
      </c>
      <c r="I57" s="44">
        <v>28.3</v>
      </c>
      <c r="J57" s="44">
        <v>2.9183425000000001</v>
      </c>
      <c r="K57" s="612"/>
      <c r="L57" s="44">
        <v>0.16334499999999999</v>
      </c>
      <c r="M57" s="44">
        <v>2.7549975</v>
      </c>
      <c r="N57" s="44">
        <v>1.0233449999999999</v>
      </c>
      <c r="O57" s="35" t="s">
        <v>298</v>
      </c>
      <c r="P57" s="45">
        <v>0.34</v>
      </c>
      <c r="Q57" s="51" t="s">
        <v>299</v>
      </c>
      <c r="R57" s="52">
        <v>0.3</v>
      </c>
      <c r="S57" s="52">
        <v>0.2</v>
      </c>
      <c r="T57" s="52">
        <v>0.2</v>
      </c>
      <c r="U57" s="52">
        <v>0.3</v>
      </c>
      <c r="V57" s="39" t="s">
        <v>300</v>
      </c>
      <c r="W57" s="53">
        <v>0.16</v>
      </c>
      <c r="X57" s="39" t="s">
        <v>301</v>
      </c>
      <c r="Y57" s="53">
        <v>0.42</v>
      </c>
      <c r="Z57" s="51" t="s">
        <v>302</v>
      </c>
    </row>
    <row r="58" spans="1:26" s="5" customFormat="1" ht="409.6">
      <c r="A58" s="34">
        <v>49</v>
      </c>
      <c r="B58" s="35" t="s">
        <v>303</v>
      </c>
      <c r="C58" s="35" t="s">
        <v>78</v>
      </c>
      <c r="D58" s="36">
        <v>519.88</v>
      </c>
      <c r="E58" s="37" t="s">
        <v>137</v>
      </c>
      <c r="F58" s="37"/>
      <c r="G58" s="34" t="s">
        <v>79</v>
      </c>
      <c r="H58" s="38">
        <v>278</v>
      </c>
      <c r="I58" s="44">
        <v>221.65948800000001</v>
      </c>
      <c r="J58" s="44">
        <v>12.79366748</v>
      </c>
      <c r="K58" s="612"/>
      <c r="L58" s="44">
        <v>4.9419983600000004</v>
      </c>
      <c r="M58" s="44">
        <v>5.0589881400000003</v>
      </c>
      <c r="N58" s="44">
        <v>4.9419983600000004</v>
      </c>
      <c r="O58" s="35" t="s">
        <v>304</v>
      </c>
      <c r="P58" s="45">
        <v>0.27</v>
      </c>
      <c r="Q58" s="51" t="s">
        <v>305</v>
      </c>
      <c r="R58" s="52">
        <v>0.15</v>
      </c>
      <c r="S58" s="52">
        <v>0.3</v>
      </c>
      <c r="T58" s="52">
        <v>0.3</v>
      </c>
      <c r="U58" s="52">
        <v>0.25</v>
      </c>
      <c r="V58" s="39" t="s">
        <v>306</v>
      </c>
      <c r="W58" s="53">
        <v>0.3</v>
      </c>
      <c r="X58" s="39" t="s">
        <v>306</v>
      </c>
      <c r="Y58" s="53">
        <v>0.42</v>
      </c>
      <c r="Z58" s="51" t="s">
        <v>307</v>
      </c>
    </row>
    <row r="59" spans="1:26" s="5" customFormat="1" ht="409.6">
      <c r="A59" s="34">
        <v>50</v>
      </c>
      <c r="B59" s="35" t="s">
        <v>308</v>
      </c>
      <c r="C59" s="35" t="s">
        <v>78</v>
      </c>
      <c r="D59" s="36">
        <v>59.27</v>
      </c>
      <c r="E59" s="37" t="s">
        <v>137</v>
      </c>
      <c r="F59" s="37"/>
      <c r="G59" s="34" t="s">
        <v>79</v>
      </c>
      <c r="H59" s="38">
        <v>59.27</v>
      </c>
      <c r="I59" s="44">
        <v>42.84</v>
      </c>
      <c r="J59" s="44">
        <v>3.0295524999999999</v>
      </c>
      <c r="K59" s="612"/>
      <c r="L59" s="44">
        <v>0.78986000000000001</v>
      </c>
      <c r="M59" s="44">
        <v>1.8343324999999999</v>
      </c>
      <c r="N59" s="44">
        <v>3.01986</v>
      </c>
      <c r="O59" s="35" t="s">
        <v>309</v>
      </c>
      <c r="P59" s="45">
        <v>0.14000000000000001</v>
      </c>
      <c r="Q59" s="51" t="s">
        <v>310</v>
      </c>
      <c r="R59" s="52">
        <v>0.6</v>
      </c>
      <c r="S59" s="52">
        <v>0.16</v>
      </c>
      <c r="T59" s="52">
        <v>0.14000000000000001</v>
      </c>
      <c r="U59" s="52">
        <v>0.1</v>
      </c>
      <c r="V59" s="39" t="s">
        <v>311</v>
      </c>
      <c r="W59" s="53">
        <v>0.68181818181818199</v>
      </c>
      <c r="X59" s="39" t="s">
        <v>312</v>
      </c>
      <c r="Y59" s="53">
        <v>0.59</v>
      </c>
      <c r="Z59" s="51" t="s">
        <v>313</v>
      </c>
    </row>
    <row r="60" spans="1:26" s="5" customFormat="1" ht="229.5" customHeight="1">
      <c r="A60" s="34">
        <v>51</v>
      </c>
      <c r="B60" s="35" t="s">
        <v>314</v>
      </c>
      <c r="C60" s="35" t="s">
        <v>78</v>
      </c>
      <c r="D60" s="36">
        <v>112.51</v>
      </c>
      <c r="E60" s="37" t="s">
        <v>238</v>
      </c>
      <c r="F60" s="37"/>
      <c r="G60" s="34" t="s">
        <v>79</v>
      </c>
      <c r="H60" s="38">
        <v>112.51</v>
      </c>
      <c r="I60" s="44">
        <v>80.510000000000005</v>
      </c>
      <c r="J60" s="44">
        <v>17.1358389</v>
      </c>
      <c r="K60" s="612"/>
      <c r="L60" s="44">
        <v>0.40652500000000003</v>
      </c>
      <c r="M60" s="44">
        <v>14.6612589</v>
      </c>
      <c r="N60" s="44">
        <v>7.8965249999999996</v>
      </c>
      <c r="O60" s="35" t="s">
        <v>315</v>
      </c>
      <c r="P60" s="45">
        <v>0.28000000000000003</v>
      </c>
      <c r="Q60" s="51" t="s">
        <v>316</v>
      </c>
      <c r="R60" s="52">
        <v>0.15</v>
      </c>
      <c r="S60" s="52">
        <v>0.25</v>
      </c>
      <c r="T60" s="52">
        <v>0.35</v>
      </c>
      <c r="U60" s="52">
        <v>0.25</v>
      </c>
      <c r="V60" s="39" t="s">
        <v>317</v>
      </c>
      <c r="W60" s="53">
        <v>0.65277777777777801</v>
      </c>
      <c r="X60" s="39" t="s">
        <v>318</v>
      </c>
      <c r="Y60" s="53">
        <v>0.75</v>
      </c>
      <c r="Z60" s="51" t="s">
        <v>319</v>
      </c>
    </row>
    <row r="61" spans="1:26" s="5" customFormat="1" ht="169">
      <c r="A61" s="34">
        <v>52</v>
      </c>
      <c r="B61" s="35" t="s">
        <v>320</v>
      </c>
      <c r="C61" s="35" t="s">
        <v>78</v>
      </c>
      <c r="D61" s="36">
        <v>105.02</v>
      </c>
      <c r="E61" s="37" t="s">
        <v>238</v>
      </c>
      <c r="F61" s="37"/>
      <c r="G61" s="34" t="s">
        <v>79</v>
      </c>
      <c r="H61" s="38">
        <v>50</v>
      </c>
      <c r="I61" s="44">
        <v>38.9</v>
      </c>
      <c r="J61" s="44">
        <v>18.661810890000002</v>
      </c>
      <c r="K61" s="612"/>
      <c r="L61" s="44">
        <v>0.11655</v>
      </c>
      <c r="M61" s="44">
        <v>18.661810890000002</v>
      </c>
      <c r="N61" s="44">
        <v>0.99655000000000005</v>
      </c>
      <c r="O61" s="35" t="s">
        <v>321</v>
      </c>
      <c r="P61" s="45">
        <v>0.39</v>
      </c>
      <c r="Q61" s="51" t="s">
        <v>322</v>
      </c>
      <c r="R61" s="52">
        <v>0.2</v>
      </c>
      <c r="S61" s="52">
        <v>0.4</v>
      </c>
      <c r="T61" s="52">
        <v>0.3</v>
      </c>
      <c r="U61" s="52">
        <v>0.1</v>
      </c>
      <c r="V61" s="39" t="s">
        <v>323</v>
      </c>
      <c r="W61" s="53">
        <v>0.28571428571428598</v>
      </c>
      <c r="X61" s="39" t="s">
        <v>324</v>
      </c>
      <c r="Y61" s="53">
        <v>0.49</v>
      </c>
      <c r="Z61" s="51" t="s">
        <v>325</v>
      </c>
    </row>
    <row r="62" spans="1:26" s="5" customFormat="1" ht="294.75" customHeight="1">
      <c r="A62" s="34">
        <v>53</v>
      </c>
      <c r="B62" s="35" t="s">
        <v>326</v>
      </c>
      <c r="C62" s="35" t="s">
        <v>78</v>
      </c>
      <c r="D62" s="36">
        <v>149.51</v>
      </c>
      <c r="E62" s="37" t="s">
        <v>137</v>
      </c>
      <c r="F62" s="37"/>
      <c r="G62" s="34" t="s">
        <v>79</v>
      </c>
      <c r="H62" s="38">
        <v>149.51</v>
      </c>
      <c r="I62" s="44">
        <v>113</v>
      </c>
      <c r="J62" s="44">
        <v>25.910012510000001</v>
      </c>
      <c r="K62" s="612"/>
      <c r="L62" s="44">
        <v>9.5736117499999995</v>
      </c>
      <c r="M62" s="44">
        <v>15.846644899999999</v>
      </c>
      <c r="N62" s="44">
        <v>11.86361175</v>
      </c>
      <c r="O62" s="35" t="s">
        <v>327</v>
      </c>
      <c r="P62" s="45">
        <v>0.31</v>
      </c>
      <c r="Q62" s="51" t="s">
        <v>328</v>
      </c>
      <c r="R62" s="52">
        <v>0.2</v>
      </c>
      <c r="S62" s="52">
        <v>0.2</v>
      </c>
      <c r="T62" s="52">
        <v>0.3</v>
      </c>
      <c r="U62" s="52">
        <v>0.3</v>
      </c>
      <c r="V62" s="39" t="s">
        <v>329</v>
      </c>
      <c r="W62" s="53">
        <v>0.61111111111111105</v>
      </c>
      <c r="X62" s="39" t="s">
        <v>329</v>
      </c>
      <c r="Y62" s="53">
        <v>0.64</v>
      </c>
      <c r="Z62" s="51"/>
    </row>
    <row r="63" spans="1:26" s="5" customFormat="1" ht="409.6">
      <c r="A63" s="34">
        <v>54</v>
      </c>
      <c r="B63" s="35" t="s">
        <v>330</v>
      </c>
      <c r="C63" s="35" t="s">
        <v>78</v>
      </c>
      <c r="D63" s="36">
        <v>351.96</v>
      </c>
      <c r="E63" s="37" t="s">
        <v>137</v>
      </c>
      <c r="F63" s="37"/>
      <c r="G63" s="34" t="s">
        <v>79</v>
      </c>
      <c r="H63" s="38">
        <v>135</v>
      </c>
      <c r="I63" s="44">
        <v>98.16</v>
      </c>
      <c r="J63" s="44">
        <v>12.436026</v>
      </c>
      <c r="K63" s="612"/>
      <c r="L63" s="44">
        <v>2.925208</v>
      </c>
      <c r="M63" s="44">
        <v>8.4983509999999995</v>
      </c>
      <c r="N63" s="44">
        <v>32.965207999999997</v>
      </c>
      <c r="O63" s="35" t="s">
        <v>331</v>
      </c>
      <c r="P63" s="45">
        <v>0.31</v>
      </c>
      <c r="Q63" s="60" t="s">
        <v>332</v>
      </c>
      <c r="R63" s="52">
        <v>0.4</v>
      </c>
      <c r="S63" s="52">
        <v>0.15</v>
      </c>
      <c r="T63" s="52">
        <v>0.1</v>
      </c>
      <c r="U63" s="52">
        <v>0.35</v>
      </c>
      <c r="V63" s="60" t="s">
        <v>333</v>
      </c>
      <c r="W63" s="53">
        <v>0.5</v>
      </c>
      <c r="X63" s="60" t="s">
        <v>334</v>
      </c>
      <c r="Y63" s="53">
        <v>0.53</v>
      </c>
      <c r="Z63" s="64" t="s">
        <v>335</v>
      </c>
    </row>
    <row r="64" spans="1:26" s="5" customFormat="1" ht="404">
      <c r="A64" s="34">
        <v>55</v>
      </c>
      <c r="B64" s="35" t="s">
        <v>336</v>
      </c>
      <c r="C64" s="35" t="s">
        <v>78</v>
      </c>
      <c r="D64" s="36">
        <v>88.69</v>
      </c>
      <c r="E64" s="37" t="s">
        <v>238</v>
      </c>
      <c r="F64" s="37"/>
      <c r="G64" s="34" t="s">
        <v>79</v>
      </c>
      <c r="H64" s="38">
        <v>88.69</v>
      </c>
      <c r="I64" s="44">
        <v>58.1</v>
      </c>
      <c r="J64" s="44">
        <v>13.9762003</v>
      </c>
      <c r="K64" s="612"/>
      <c r="L64" s="44">
        <v>7.1702095000000003</v>
      </c>
      <c r="M64" s="44">
        <v>7.4307180500000003</v>
      </c>
      <c r="N64" s="44">
        <v>20.480209500000001</v>
      </c>
      <c r="O64" s="35" t="s">
        <v>337</v>
      </c>
      <c r="P64" s="45">
        <v>0.36</v>
      </c>
      <c r="Q64" s="51" t="s">
        <v>338</v>
      </c>
      <c r="R64" s="52">
        <v>0.42</v>
      </c>
      <c r="S64" s="52">
        <v>0.18</v>
      </c>
      <c r="T64" s="52">
        <v>0.2</v>
      </c>
      <c r="U64" s="52">
        <v>0.2</v>
      </c>
      <c r="V64" s="39" t="s">
        <v>339</v>
      </c>
      <c r="W64" s="53">
        <v>0.359375</v>
      </c>
      <c r="X64" s="39" t="s">
        <v>339</v>
      </c>
      <c r="Y64" s="53">
        <v>0.59</v>
      </c>
      <c r="Z64" s="51"/>
    </row>
    <row r="65" spans="1:26" s="5" customFormat="1" ht="117">
      <c r="A65" s="34">
        <v>56</v>
      </c>
      <c r="B65" s="35" t="s">
        <v>340</v>
      </c>
      <c r="C65" s="35" t="s">
        <v>78</v>
      </c>
      <c r="D65" s="36">
        <v>1555.99</v>
      </c>
      <c r="E65" s="37" t="s">
        <v>137</v>
      </c>
      <c r="F65" s="37"/>
      <c r="G65" s="34" t="s">
        <v>79</v>
      </c>
      <c r="H65" s="38">
        <v>390.99</v>
      </c>
      <c r="I65" s="44">
        <v>319</v>
      </c>
      <c r="J65" s="44">
        <v>0.13685</v>
      </c>
      <c r="K65" s="612"/>
      <c r="L65" s="44">
        <v>0.1233855</v>
      </c>
      <c r="M65" s="44">
        <v>0.13685</v>
      </c>
      <c r="N65" s="44">
        <v>9.1333854999999993</v>
      </c>
      <c r="O65" s="35" t="s">
        <v>341</v>
      </c>
      <c r="P65" s="45">
        <v>0.11</v>
      </c>
      <c r="Q65" s="51" t="s">
        <v>342</v>
      </c>
      <c r="R65" s="52">
        <v>0.16</v>
      </c>
      <c r="S65" s="52">
        <v>0.24</v>
      </c>
      <c r="T65" s="52">
        <v>0.3</v>
      </c>
      <c r="U65" s="52">
        <v>0.3</v>
      </c>
      <c r="V65" s="39" t="s">
        <v>343</v>
      </c>
      <c r="W65" s="53">
        <v>0.71</v>
      </c>
      <c r="X65" s="39" t="s">
        <v>343</v>
      </c>
      <c r="Y65" s="53">
        <v>0.45</v>
      </c>
      <c r="Z65" s="60" t="s">
        <v>344</v>
      </c>
    </row>
    <row r="66" spans="1:26" s="5" customFormat="1" ht="143">
      <c r="A66" s="34">
        <v>57</v>
      </c>
      <c r="B66" s="35" t="s">
        <v>345</v>
      </c>
      <c r="C66" s="35" t="s">
        <v>78</v>
      </c>
      <c r="D66" s="36">
        <v>30.97</v>
      </c>
      <c r="E66" s="37" t="s">
        <v>137</v>
      </c>
      <c r="F66" s="37"/>
      <c r="G66" s="34" t="s">
        <v>79</v>
      </c>
      <c r="H66" s="38">
        <v>30.97</v>
      </c>
      <c r="I66" s="44">
        <v>27.97</v>
      </c>
      <c r="J66" s="44">
        <v>6.2297520200000003</v>
      </c>
      <c r="K66" s="612"/>
      <c r="L66" s="44">
        <v>6.3001232099999998</v>
      </c>
      <c r="M66" s="44">
        <v>0.67363726999999995</v>
      </c>
      <c r="N66" s="44">
        <v>15.33012321</v>
      </c>
      <c r="O66" s="35" t="s">
        <v>346</v>
      </c>
      <c r="P66" s="45">
        <v>0.45</v>
      </c>
      <c r="Q66" s="51" t="s">
        <v>347</v>
      </c>
      <c r="R66" s="52">
        <v>0.1</v>
      </c>
      <c r="S66" s="52">
        <v>0.5</v>
      </c>
      <c r="T66" s="52">
        <v>0.2</v>
      </c>
      <c r="U66" s="52">
        <v>0.2</v>
      </c>
      <c r="V66" s="39" t="s">
        <v>348</v>
      </c>
      <c r="W66" s="53">
        <v>1.88679245283019E-2</v>
      </c>
      <c r="X66" s="39" t="s">
        <v>349</v>
      </c>
      <c r="Y66" s="53">
        <v>0.46</v>
      </c>
      <c r="Z66" s="51" t="s">
        <v>350</v>
      </c>
    </row>
    <row r="67" spans="1:26" s="5" customFormat="1" ht="91">
      <c r="A67" s="34">
        <v>58</v>
      </c>
      <c r="B67" s="35" t="s">
        <v>351</v>
      </c>
      <c r="C67" s="35" t="s">
        <v>78</v>
      </c>
      <c r="D67" s="36">
        <v>9.61</v>
      </c>
      <c r="E67" s="37" t="s">
        <v>160</v>
      </c>
      <c r="F67" s="37"/>
      <c r="G67" s="34" t="s">
        <v>79</v>
      </c>
      <c r="H67" s="38">
        <v>9.61</v>
      </c>
      <c r="I67" s="44">
        <v>9.61</v>
      </c>
      <c r="J67" s="44">
        <v>10.629350000000001</v>
      </c>
      <c r="K67" s="612"/>
      <c r="L67" s="44">
        <v>5.0599999999999999E-2</v>
      </c>
      <c r="M67" s="44">
        <v>10.337999999999999</v>
      </c>
      <c r="N67" s="44">
        <v>7.7305999999999999</v>
      </c>
      <c r="O67" s="35" t="s">
        <v>352</v>
      </c>
      <c r="P67" s="45">
        <v>0.37</v>
      </c>
      <c r="Q67" s="51" t="s">
        <v>353</v>
      </c>
      <c r="R67" s="52">
        <v>0.5</v>
      </c>
      <c r="S67" s="52">
        <v>0.5</v>
      </c>
      <c r="T67" s="52">
        <v>0</v>
      </c>
      <c r="U67" s="52">
        <v>0</v>
      </c>
      <c r="V67" s="39" t="s">
        <v>354</v>
      </c>
      <c r="W67" s="53">
        <v>1</v>
      </c>
      <c r="X67" s="39" t="s">
        <v>355</v>
      </c>
      <c r="Y67" s="53">
        <v>1</v>
      </c>
      <c r="Z67" s="51"/>
    </row>
    <row r="68" spans="1:26" s="5" customFormat="1" ht="296">
      <c r="A68" s="34">
        <v>59</v>
      </c>
      <c r="B68" s="35" t="s">
        <v>356</v>
      </c>
      <c r="C68" s="35" t="s">
        <v>78</v>
      </c>
      <c r="D68" s="36">
        <v>115</v>
      </c>
      <c r="E68" s="37" t="s">
        <v>238</v>
      </c>
      <c r="F68" s="37"/>
      <c r="G68" s="34" t="s">
        <v>79</v>
      </c>
      <c r="H68" s="38">
        <v>100</v>
      </c>
      <c r="I68" s="44">
        <v>60</v>
      </c>
      <c r="J68" s="44">
        <v>0</v>
      </c>
      <c r="K68" s="612"/>
      <c r="L68" s="44">
        <v>0</v>
      </c>
      <c r="M68" s="44">
        <v>0</v>
      </c>
      <c r="N68" s="44">
        <v>0</v>
      </c>
      <c r="O68" s="35" t="s">
        <v>357</v>
      </c>
      <c r="P68" s="45">
        <v>0.13</v>
      </c>
      <c r="Q68" s="58" t="s">
        <v>358</v>
      </c>
      <c r="R68" s="52">
        <v>0.1</v>
      </c>
      <c r="S68" s="52">
        <v>0.3</v>
      </c>
      <c r="T68" s="52">
        <v>0.4</v>
      </c>
      <c r="U68" s="52">
        <v>0.2</v>
      </c>
      <c r="V68" s="39" t="s">
        <v>359</v>
      </c>
      <c r="W68" s="53">
        <v>0.1125</v>
      </c>
      <c r="X68" s="39" t="s">
        <v>360</v>
      </c>
      <c r="Y68" s="53">
        <v>0.22</v>
      </c>
      <c r="Z68" s="51" t="s">
        <v>361</v>
      </c>
    </row>
    <row r="69" spans="1:26" s="5" customFormat="1" ht="195">
      <c r="A69" s="34">
        <v>60</v>
      </c>
      <c r="B69" s="35" t="s">
        <v>362</v>
      </c>
      <c r="C69" s="35" t="s">
        <v>78</v>
      </c>
      <c r="D69" s="36">
        <v>134.1</v>
      </c>
      <c r="E69" s="37" t="s">
        <v>160</v>
      </c>
      <c r="F69" s="37"/>
      <c r="G69" s="34" t="s">
        <v>79</v>
      </c>
      <c r="H69" s="38">
        <v>134.1</v>
      </c>
      <c r="I69" s="44">
        <v>134.1</v>
      </c>
      <c r="J69" s="44">
        <v>29.02475338</v>
      </c>
      <c r="K69" s="612"/>
      <c r="L69" s="44">
        <v>3.8287775000000002</v>
      </c>
      <c r="M69" s="44">
        <v>21.577473380000001</v>
      </c>
      <c r="N69" s="44">
        <v>23.7287775</v>
      </c>
      <c r="O69" s="35" t="s">
        <v>363</v>
      </c>
      <c r="P69" s="45">
        <v>0.43</v>
      </c>
      <c r="Q69" s="51" t="s">
        <v>364</v>
      </c>
      <c r="R69" s="52">
        <v>0.53</v>
      </c>
      <c r="S69" s="52">
        <v>0.12</v>
      </c>
      <c r="T69" s="52">
        <v>0.15</v>
      </c>
      <c r="U69" s="52">
        <v>0.2</v>
      </c>
      <c r="V69" s="39" t="s">
        <v>365</v>
      </c>
      <c r="W69" s="53">
        <v>0.28070175438596501</v>
      </c>
      <c r="X69" s="39" t="s">
        <v>365</v>
      </c>
      <c r="Y69" s="53">
        <v>0.59</v>
      </c>
      <c r="Z69" s="51" t="s">
        <v>366</v>
      </c>
    </row>
    <row r="70" spans="1:26" s="5" customFormat="1" ht="117">
      <c r="A70" s="34">
        <v>61</v>
      </c>
      <c r="B70" s="35" t="s">
        <v>367</v>
      </c>
      <c r="C70" s="35" t="s">
        <v>78</v>
      </c>
      <c r="D70" s="36">
        <v>16.61</v>
      </c>
      <c r="E70" s="37" t="s">
        <v>238</v>
      </c>
      <c r="F70" s="37"/>
      <c r="G70" s="34" t="s">
        <v>79</v>
      </c>
      <c r="H70" s="38">
        <v>16.61</v>
      </c>
      <c r="I70" s="44">
        <v>6.66</v>
      </c>
      <c r="J70" s="44">
        <v>2.0890399999999998</v>
      </c>
      <c r="K70" s="612"/>
      <c r="L70" s="44">
        <v>2.2280799999999998</v>
      </c>
      <c r="M70" s="44">
        <v>1.4390400000000001</v>
      </c>
      <c r="N70" s="44">
        <v>3.0180799999999999</v>
      </c>
      <c r="O70" s="35" t="s">
        <v>368</v>
      </c>
      <c r="P70" s="45">
        <v>0.3</v>
      </c>
      <c r="Q70" s="51" t="s">
        <v>369</v>
      </c>
      <c r="R70" s="52">
        <v>0.1</v>
      </c>
      <c r="S70" s="52">
        <v>0.2</v>
      </c>
      <c r="T70" s="52">
        <v>0.3</v>
      </c>
      <c r="U70" s="52">
        <v>0.4</v>
      </c>
      <c r="V70" s="39" t="s">
        <v>370</v>
      </c>
      <c r="W70" s="53">
        <v>0.625</v>
      </c>
      <c r="X70" s="39" t="s">
        <v>371</v>
      </c>
      <c r="Y70" s="53">
        <v>0.55000000000000004</v>
      </c>
      <c r="Z70" s="51" t="s">
        <v>372</v>
      </c>
    </row>
    <row r="71" spans="1:26" s="5" customFormat="1" ht="409.6">
      <c r="A71" s="34">
        <v>62</v>
      </c>
      <c r="B71" s="35" t="s">
        <v>373</v>
      </c>
      <c r="C71" s="35" t="s">
        <v>78</v>
      </c>
      <c r="D71" s="36">
        <v>94</v>
      </c>
      <c r="E71" s="37" t="s">
        <v>238</v>
      </c>
      <c r="F71" s="37"/>
      <c r="G71" s="34" t="s">
        <v>79</v>
      </c>
      <c r="H71" s="38">
        <v>94</v>
      </c>
      <c r="I71" s="44">
        <v>77.3</v>
      </c>
      <c r="J71" s="44">
        <v>21.24296992</v>
      </c>
      <c r="K71" s="612"/>
      <c r="L71" s="44">
        <v>6.7740381599999999</v>
      </c>
      <c r="M71" s="44">
        <v>13.06374868</v>
      </c>
      <c r="N71" s="44">
        <v>29.534038160000001</v>
      </c>
      <c r="O71" s="35" t="s">
        <v>374</v>
      </c>
      <c r="P71" s="45">
        <v>0.44</v>
      </c>
      <c r="Q71" s="68" t="s">
        <v>375</v>
      </c>
      <c r="R71" s="52">
        <v>0.3</v>
      </c>
      <c r="S71" s="52">
        <v>0.2</v>
      </c>
      <c r="T71" s="52">
        <v>0.25</v>
      </c>
      <c r="U71" s="52">
        <v>0.25</v>
      </c>
      <c r="V71" s="68" t="s">
        <v>376</v>
      </c>
      <c r="W71" s="53">
        <v>0.15</v>
      </c>
      <c r="X71" s="68" t="s">
        <v>376</v>
      </c>
      <c r="Y71" s="53">
        <v>0.52</v>
      </c>
      <c r="Z71" s="68" t="s">
        <v>377</v>
      </c>
    </row>
    <row r="72" spans="1:26" s="5" customFormat="1" ht="65">
      <c r="A72" s="34">
        <v>63</v>
      </c>
      <c r="B72" s="35" t="s">
        <v>378</v>
      </c>
      <c r="C72" s="35" t="s">
        <v>78</v>
      </c>
      <c r="D72" s="36">
        <v>10</v>
      </c>
      <c r="E72" s="37" t="s">
        <v>160</v>
      </c>
      <c r="F72" s="37"/>
      <c r="G72" s="34" t="s">
        <v>79</v>
      </c>
      <c r="H72" s="38">
        <v>10</v>
      </c>
      <c r="I72" s="44">
        <v>10</v>
      </c>
      <c r="J72" s="44">
        <v>7.8955714099999996</v>
      </c>
      <c r="K72" s="612"/>
      <c r="L72" s="44">
        <v>1.9</v>
      </c>
      <c r="M72" s="44">
        <v>4.667675</v>
      </c>
      <c r="N72" s="44">
        <v>2.2599999999999998</v>
      </c>
      <c r="O72" s="56" t="s">
        <v>379</v>
      </c>
      <c r="P72" s="45">
        <v>0.69</v>
      </c>
      <c r="Q72" s="51" t="s">
        <v>380</v>
      </c>
      <c r="R72" s="52">
        <v>1</v>
      </c>
      <c r="S72" s="52">
        <v>0</v>
      </c>
      <c r="T72" s="52">
        <v>0</v>
      </c>
      <c r="U72" s="52">
        <v>0</v>
      </c>
      <c r="V72" s="39" t="s">
        <v>381</v>
      </c>
      <c r="W72" s="53">
        <v>1</v>
      </c>
      <c r="X72" s="39" t="s">
        <v>381</v>
      </c>
      <c r="Y72" s="53">
        <v>1</v>
      </c>
      <c r="Z72" s="51"/>
    </row>
    <row r="73" spans="1:26" s="5" customFormat="1" ht="78">
      <c r="A73" s="34">
        <v>64</v>
      </c>
      <c r="B73" s="35" t="s">
        <v>382</v>
      </c>
      <c r="C73" s="35" t="s">
        <v>78</v>
      </c>
      <c r="D73" s="36">
        <v>16.5</v>
      </c>
      <c r="E73" s="37" t="s">
        <v>160</v>
      </c>
      <c r="F73" s="37"/>
      <c r="G73" s="34" t="s">
        <v>79</v>
      </c>
      <c r="H73" s="65">
        <v>16.5</v>
      </c>
      <c r="I73" s="44">
        <v>16.5</v>
      </c>
      <c r="J73" s="44">
        <v>0</v>
      </c>
      <c r="K73" s="612"/>
      <c r="L73" s="44">
        <v>0</v>
      </c>
      <c r="M73" s="44">
        <v>0</v>
      </c>
      <c r="N73" s="44">
        <v>0</v>
      </c>
      <c r="O73" s="35" t="s">
        <v>383</v>
      </c>
      <c r="P73" s="45">
        <v>0.45</v>
      </c>
      <c r="Q73" s="51" t="s">
        <v>384</v>
      </c>
      <c r="R73" s="52">
        <v>0.8</v>
      </c>
      <c r="S73" s="52">
        <v>0.2</v>
      </c>
      <c r="T73" s="52">
        <v>0</v>
      </c>
      <c r="U73" s="52">
        <v>0</v>
      </c>
      <c r="V73" s="39" t="s">
        <v>385</v>
      </c>
      <c r="W73" s="53">
        <v>0.50909090909090904</v>
      </c>
      <c r="X73" s="39" t="s">
        <v>385</v>
      </c>
      <c r="Y73" s="53">
        <v>0.73</v>
      </c>
      <c r="Z73" s="51" t="s">
        <v>386</v>
      </c>
    </row>
    <row r="74" spans="1:26" s="5" customFormat="1" ht="78">
      <c r="A74" s="34">
        <v>65</v>
      </c>
      <c r="B74" s="35" t="s">
        <v>387</v>
      </c>
      <c r="C74" s="35" t="s">
        <v>78</v>
      </c>
      <c r="D74" s="36">
        <v>10</v>
      </c>
      <c r="E74" s="37" t="s">
        <v>160</v>
      </c>
      <c r="F74" s="37"/>
      <c r="G74" s="34" t="s">
        <v>79</v>
      </c>
      <c r="H74" s="65">
        <v>10</v>
      </c>
      <c r="I74" s="44">
        <v>10</v>
      </c>
      <c r="J74" s="44">
        <v>7.5475265499999997</v>
      </c>
      <c r="K74" s="612"/>
      <c r="L74" s="44">
        <v>5.6</v>
      </c>
      <c r="M74" s="44">
        <v>1.9475265500000001</v>
      </c>
      <c r="N74" s="44">
        <v>5.93</v>
      </c>
      <c r="O74" s="35" t="s">
        <v>388</v>
      </c>
      <c r="P74" s="45">
        <v>0.56000000000000005</v>
      </c>
      <c r="Q74" s="51" t="s">
        <v>389</v>
      </c>
      <c r="R74" s="52">
        <v>1</v>
      </c>
      <c r="S74" s="52">
        <v>0</v>
      </c>
      <c r="T74" s="52">
        <v>0</v>
      </c>
      <c r="U74" s="52">
        <v>0</v>
      </c>
      <c r="V74" s="39" t="s">
        <v>390</v>
      </c>
      <c r="W74" s="53">
        <v>1</v>
      </c>
      <c r="X74" s="39" t="s">
        <v>390</v>
      </c>
      <c r="Y74" s="53">
        <v>1</v>
      </c>
      <c r="Z74" s="51"/>
    </row>
    <row r="75" spans="1:26" s="5" customFormat="1" ht="65">
      <c r="A75" s="34">
        <v>66</v>
      </c>
      <c r="B75" s="35" t="s">
        <v>391</v>
      </c>
      <c r="C75" s="35" t="s">
        <v>78</v>
      </c>
      <c r="D75" s="36">
        <v>18.12</v>
      </c>
      <c r="E75" s="37" t="s">
        <v>160</v>
      </c>
      <c r="F75" s="37"/>
      <c r="G75" s="34" t="s">
        <v>79</v>
      </c>
      <c r="H75" s="38">
        <v>18.12</v>
      </c>
      <c r="I75" s="44">
        <v>18.12</v>
      </c>
      <c r="J75" s="44">
        <v>15.167895489999999</v>
      </c>
      <c r="K75" s="612"/>
      <c r="L75" s="44">
        <v>0</v>
      </c>
      <c r="M75" s="44">
        <v>11.667895489999999</v>
      </c>
      <c r="N75" s="44">
        <v>6.17</v>
      </c>
      <c r="O75" s="56" t="s">
        <v>392</v>
      </c>
      <c r="P75" s="45">
        <v>0.46</v>
      </c>
      <c r="Q75" s="51" t="s">
        <v>393</v>
      </c>
      <c r="R75" s="52">
        <v>1</v>
      </c>
      <c r="S75" s="52">
        <v>0</v>
      </c>
      <c r="T75" s="52">
        <v>0</v>
      </c>
      <c r="U75" s="52">
        <v>0</v>
      </c>
      <c r="V75" s="39" t="s">
        <v>390</v>
      </c>
      <c r="W75" s="53">
        <v>1</v>
      </c>
      <c r="X75" s="39" t="s">
        <v>390</v>
      </c>
      <c r="Y75" s="53">
        <v>1</v>
      </c>
      <c r="Z75" s="51"/>
    </row>
    <row r="76" spans="1:26" s="5" customFormat="1" ht="195">
      <c r="A76" s="34">
        <v>67</v>
      </c>
      <c r="B76" s="35" t="s">
        <v>394</v>
      </c>
      <c r="C76" s="35" t="s">
        <v>78</v>
      </c>
      <c r="D76" s="36">
        <v>191.21</v>
      </c>
      <c r="E76" s="37">
        <v>2016</v>
      </c>
      <c r="F76" s="37"/>
      <c r="G76" s="34" t="s">
        <v>79</v>
      </c>
      <c r="H76" s="38">
        <v>191.21</v>
      </c>
      <c r="I76" s="44">
        <v>50</v>
      </c>
      <c r="J76" s="44">
        <v>0.48849579999999998</v>
      </c>
      <c r="K76" s="612"/>
      <c r="L76" s="44">
        <v>0.16437080000000001</v>
      </c>
      <c r="M76" s="44">
        <v>4.4275000000000002E-2</v>
      </c>
      <c r="N76" s="44">
        <v>1.4843708</v>
      </c>
      <c r="O76" s="56" t="s">
        <v>395</v>
      </c>
      <c r="P76" s="45">
        <v>0.1</v>
      </c>
      <c r="Q76" s="51" t="s">
        <v>396</v>
      </c>
      <c r="R76" s="52">
        <v>0.05</v>
      </c>
      <c r="S76" s="52">
        <v>0.15</v>
      </c>
      <c r="T76" s="52">
        <v>0.4</v>
      </c>
      <c r="U76" s="52">
        <v>0.4</v>
      </c>
      <c r="V76" s="39" t="s">
        <v>397</v>
      </c>
      <c r="W76" s="53">
        <v>0.38888888888888901</v>
      </c>
      <c r="X76" s="39" t="s">
        <v>398</v>
      </c>
      <c r="Y76" s="53">
        <v>0.45</v>
      </c>
      <c r="Z76" s="51" t="s">
        <v>399</v>
      </c>
    </row>
    <row r="77" spans="1:26" s="5" customFormat="1" ht="169">
      <c r="A77" s="34">
        <v>68</v>
      </c>
      <c r="B77" s="35" t="s">
        <v>400</v>
      </c>
      <c r="C77" s="35" t="s">
        <v>78</v>
      </c>
      <c r="D77" s="36">
        <v>185</v>
      </c>
      <c r="E77" s="37" t="s">
        <v>401</v>
      </c>
      <c r="F77" s="37"/>
      <c r="G77" s="34" t="s">
        <v>79</v>
      </c>
      <c r="H77" s="38">
        <v>100</v>
      </c>
      <c r="I77" s="44">
        <v>80</v>
      </c>
      <c r="J77" s="44">
        <v>0.20930000000000001</v>
      </c>
      <c r="K77" s="612"/>
      <c r="L77" s="44">
        <v>5.0312500000000003E-2</v>
      </c>
      <c r="M77" s="44">
        <v>0.10867499999999999</v>
      </c>
      <c r="N77" s="44">
        <v>5.0312500000000003E-2</v>
      </c>
      <c r="O77" s="35" t="s">
        <v>402</v>
      </c>
      <c r="P77" s="53">
        <v>0</v>
      </c>
      <c r="Q77" s="35" t="s">
        <v>402</v>
      </c>
      <c r="R77" s="53">
        <v>0.05</v>
      </c>
      <c r="S77" s="53">
        <v>0.15</v>
      </c>
      <c r="T77" s="53">
        <v>0.35</v>
      </c>
      <c r="U77" s="53">
        <v>0.45</v>
      </c>
      <c r="V77" s="69" t="s">
        <v>403</v>
      </c>
      <c r="W77" s="70">
        <f>Y77</f>
        <v>0.37</v>
      </c>
      <c r="X77" s="69" t="s">
        <v>403</v>
      </c>
      <c r="Y77" s="53">
        <v>0.37</v>
      </c>
      <c r="Z77" s="69" t="s">
        <v>404</v>
      </c>
    </row>
    <row r="78" spans="1:26" s="6" customFormat="1" ht="65">
      <c r="A78" s="34">
        <v>69</v>
      </c>
      <c r="B78" s="35" t="s">
        <v>405</v>
      </c>
      <c r="C78" s="35" t="s">
        <v>78</v>
      </c>
      <c r="D78" s="36">
        <v>92</v>
      </c>
      <c r="E78" s="37" t="s">
        <v>406</v>
      </c>
      <c r="F78" s="37"/>
      <c r="G78" s="34" t="s">
        <v>79</v>
      </c>
      <c r="H78" s="38">
        <v>92</v>
      </c>
      <c r="I78" s="44">
        <v>60</v>
      </c>
      <c r="J78" s="44">
        <v>0</v>
      </c>
      <c r="K78" s="612"/>
      <c r="L78" s="44">
        <v>0</v>
      </c>
      <c r="M78" s="44">
        <v>0</v>
      </c>
      <c r="N78" s="44">
        <v>0</v>
      </c>
      <c r="O78" s="35" t="s">
        <v>407</v>
      </c>
      <c r="P78" s="53">
        <v>0</v>
      </c>
      <c r="Q78" s="35" t="s">
        <v>407</v>
      </c>
      <c r="R78" s="53">
        <v>0.05</v>
      </c>
      <c r="S78" s="53">
        <v>0.3</v>
      </c>
      <c r="T78" s="53">
        <v>0.35</v>
      </c>
      <c r="U78" s="53">
        <v>0.3</v>
      </c>
      <c r="V78" s="39" t="s">
        <v>408</v>
      </c>
      <c r="W78" s="70">
        <f t="shared" ref="W78:W103" si="0">Y78</f>
        <v>0.15</v>
      </c>
      <c r="X78" s="39" t="s">
        <v>408</v>
      </c>
      <c r="Y78" s="53">
        <v>0.15</v>
      </c>
      <c r="Z78" s="51" t="s">
        <v>409</v>
      </c>
    </row>
    <row r="79" spans="1:26" s="6" customFormat="1" ht="200.25" customHeight="1">
      <c r="A79" s="34">
        <v>70</v>
      </c>
      <c r="B79" s="35" t="s">
        <v>410</v>
      </c>
      <c r="C79" s="35" t="s">
        <v>78</v>
      </c>
      <c r="D79" s="36">
        <v>95</v>
      </c>
      <c r="E79" s="37" t="s">
        <v>406</v>
      </c>
      <c r="F79" s="37"/>
      <c r="G79" s="34" t="s">
        <v>79</v>
      </c>
      <c r="H79" s="38">
        <v>95</v>
      </c>
      <c r="I79" s="44">
        <v>75</v>
      </c>
      <c r="J79" s="44">
        <v>1.5E-3</v>
      </c>
      <c r="K79" s="612"/>
      <c r="L79" s="44">
        <v>0</v>
      </c>
      <c r="M79" s="44">
        <v>0</v>
      </c>
      <c r="N79" s="44">
        <v>0</v>
      </c>
      <c r="O79" s="35" t="s">
        <v>411</v>
      </c>
      <c r="P79" s="53">
        <v>0</v>
      </c>
      <c r="Q79" s="35" t="s">
        <v>412</v>
      </c>
      <c r="R79" s="53">
        <v>0</v>
      </c>
      <c r="S79" s="53">
        <v>0.4</v>
      </c>
      <c r="T79" s="53">
        <v>0.4</v>
      </c>
      <c r="U79" s="53">
        <v>0.2</v>
      </c>
      <c r="V79" s="39" t="s">
        <v>413</v>
      </c>
      <c r="W79" s="70">
        <f t="shared" si="0"/>
        <v>0.16</v>
      </c>
      <c r="X79" s="39" t="s">
        <v>413</v>
      </c>
      <c r="Y79" s="53">
        <v>0.16</v>
      </c>
      <c r="Z79" s="51"/>
    </row>
    <row r="80" spans="1:26" s="5" customFormat="1" ht="133.5" customHeight="1">
      <c r="A80" s="34">
        <v>71</v>
      </c>
      <c r="B80" s="35" t="s">
        <v>414</v>
      </c>
      <c r="C80" s="35" t="s">
        <v>78</v>
      </c>
      <c r="D80" s="36">
        <v>179</v>
      </c>
      <c r="E80" s="37" t="s">
        <v>401</v>
      </c>
      <c r="F80" s="37"/>
      <c r="G80" s="34" t="s">
        <v>79</v>
      </c>
      <c r="H80" s="38">
        <v>130</v>
      </c>
      <c r="I80" s="44"/>
      <c r="J80" s="44"/>
      <c r="K80" s="612"/>
      <c r="L80" s="44">
        <v>0</v>
      </c>
      <c r="M80" s="44">
        <v>0</v>
      </c>
      <c r="N80" s="44">
        <v>0</v>
      </c>
      <c r="O80" s="35" t="s">
        <v>415</v>
      </c>
      <c r="P80" s="53">
        <v>0</v>
      </c>
      <c r="Q80" s="35" t="s">
        <v>415</v>
      </c>
      <c r="R80" s="53">
        <v>0.15</v>
      </c>
      <c r="S80" s="53">
        <v>0.35</v>
      </c>
      <c r="T80" s="53">
        <v>0.35</v>
      </c>
      <c r="U80" s="53">
        <v>0.15</v>
      </c>
      <c r="V80" s="39" t="s">
        <v>416</v>
      </c>
      <c r="W80" s="70">
        <f t="shared" si="0"/>
        <v>0.19</v>
      </c>
      <c r="X80" s="39" t="s">
        <v>416</v>
      </c>
      <c r="Y80" s="53">
        <v>0.19</v>
      </c>
      <c r="Z80" s="51"/>
    </row>
    <row r="81" spans="1:26" s="6" customFormat="1" ht="102.75" customHeight="1">
      <c r="A81" s="34">
        <v>72</v>
      </c>
      <c r="B81" s="35" t="s">
        <v>417</v>
      </c>
      <c r="C81" s="35" t="s">
        <v>78</v>
      </c>
      <c r="D81" s="36">
        <v>122</v>
      </c>
      <c r="E81" s="37" t="s">
        <v>401</v>
      </c>
      <c r="F81" s="37"/>
      <c r="G81" s="34" t="s">
        <v>79</v>
      </c>
      <c r="H81" s="38">
        <v>60</v>
      </c>
      <c r="I81" s="44"/>
      <c r="J81" s="44"/>
      <c r="K81" s="612"/>
      <c r="L81" s="44">
        <v>0</v>
      </c>
      <c r="M81" s="44">
        <v>0</v>
      </c>
      <c r="N81" s="44">
        <v>0</v>
      </c>
      <c r="O81" s="35" t="s">
        <v>418</v>
      </c>
      <c r="P81" s="53">
        <v>0</v>
      </c>
      <c r="Q81" s="35" t="s">
        <v>418</v>
      </c>
      <c r="R81" s="53">
        <v>0</v>
      </c>
      <c r="S81" s="53">
        <v>0.3</v>
      </c>
      <c r="T81" s="53">
        <v>0.45</v>
      </c>
      <c r="U81" s="53">
        <v>0.25</v>
      </c>
      <c r="V81" s="39" t="s">
        <v>408</v>
      </c>
      <c r="W81" s="70">
        <f t="shared" si="0"/>
        <v>0.15</v>
      </c>
      <c r="X81" s="39" t="s">
        <v>408</v>
      </c>
      <c r="Y81" s="53">
        <v>0.15</v>
      </c>
      <c r="Z81" s="51" t="s">
        <v>409</v>
      </c>
    </row>
    <row r="82" spans="1:26" s="6" customFormat="1" ht="51.75" customHeight="1">
      <c r="A82" s="34">
        <v>73</v>
      </c>
      <c r="B82" s="35" t="s">
        <v>419</v>
      </c>
      <c r="C82" s="35" t="s">
        <v>78</v>
      </c>
      <c r="D82" s="36">
        <v>20</v>
      </c>
      <c r="E82" s="37" t="s">
        <v>401</v>
      </c>
      <c r="F82" s="37"/>
      <c r="G82" s="34" t="s">
        <v>79</v>
      </c>
      <c r="H82" s="38">
        <v>20</v>
      </c>
      <c r="I82" s="44"/>
      <c r="J82" s="44"/>
      <c r="K82" s="612"/>
      <c r="L82" s="44">
        <v>0</v>
      </c>
      <c r="M82" s="44">
        <v>0</v>
      </c>
      <c r="N82" s="44">
        <v>0</v>
      </c>
      <c r="O82" s="35" t="s">
        <v>420</v>
      </c>
      <c r="P82" s="53">
        <v>0</v>
      </c>
      <c r="Q82" s="35" t="s">
        <v>420</v>
      </c>
      <c r="R82" s="53">
        <v>0</v>
      </c>
      <c r="S82" s="53">
        <v>0.15</v>
      </c>
      <c r="T82" s="53">
        <v>0.5</v>
      </c>
      <c r="U82" s="53">
        <v>0.35</v>
      </c>
      <c r="V82" s="39" t="s">
        <v>408</v>
      </c>
      <c r="W82" s="70">
        <f t="shared" si="0"/>
        <v>0.09</v>
      </c>
      <c r="X82" s="39" t="s">
        <v>408</v>
      </c>
      <c r="Y82" s="53">
        <v>0.09</v>
      </c>
      <c r="Z82" s="51" t="s">
        <v>409</v>
      </c>
    </row>
    <row r="83" spans="1:26" s="5" customFormat="1" ht="104">
      <c r="A83" s="34">
        <v>74</v>
      </c>
      <c r="B83" s="35" t="s">
        <v>421</v>
      </c>
      <c r="C83" s="35" t="s">
        <v>78</v>
      </c>
      <c r="D83" s="36">
        <v>73</v>
      </c>
      <c r="E83" s="37" t="s">
        <v>406</v>
      </c>
      <c r="F83" s="37"/>
      <c r="G83" s="34" t="s">
        <v>79</v>
      </c>
      <c r="H83" s="38">
        <v>73</v>
      </c>
      <c r="I83" s="44">
        <v>40</v>
      </c>
      <c r="J83" s="44">
        <v>0.30209269999999999</v>
      </c>
      <c r="K83" s="612"/>
      <c r="L83" s="44">
        <v>0.30234749999999999</v>
      </c>
      <c r="M83" s="44">
        <v>0</v>
      </c>
      <c r="N83" s="44">
        <v>0.30234749999999999</v>
      </c>
      <c r="O83" s="35" t="s">
        <v>422</v>
      </c>
      <c r="P83" s="53">
        <v>0</v>
      </c>
      <c r="Q83" s="51" t="s">
        <v>423</v>
      </c>
      <c r="R83" s="53">
        <v>0.2</v>
      </c>
      <c r="S83" s="53">
        <v>0.3</v>
      </c>
      <c r="T83" s="53">
        <v>0.5</v>
      </c>
      <c r="U83" s="53">
        <v>0</v>
      </c>
      <c r="V83" s="39" t="s">
        <v>424</v>
      </c>
      <c r="W83" s="70">
        <f t="shared" si="0"/>
        <v>0.45</v>
      </c>
      <c r="X83" s="39" t="s">
        <v>425</v>
      </c>
      <c r="Y83" s="53">
        <v>0.45</v>
      </c>
      <c r="Z83" s="51"/>
    </row>
    <row r="84" spans="1:26" s="5" customFormat="1" ht="91">
      <c r="A84" s="34">
        <v>75</v>
      </c>
      <c r="B84" s="35" t="s">
        <v>426</v>
      </c>
      <c r="C84" s="35" t="s">
        <v>78</v>
      </c>
      <c r="D84" s="36">
        <v>92</v>
      </c>
      <c r="E84" s="37" t="s">
        <v>401</v>
      </c>
      <c r="F84" s="37"/>
      <c r="G84" s="34" t="s">
        <v>79</v>
      </c>
      <c r="H84" s="38">
        <v>66</v>
      </c>
      <c r="I84" s="44">
        <v>25</v>
      </c>
      <c r="J84" s="44">
        <v>0.31061</v>
      </c>
      <c r="K84" s="612"/>
      <c r="L84" s="44">
        <v>0</v>
      </c>
      <c r="M84" s="44">
        <v>0</v>
      </c>
      <c r="N84" s="44">
        <v>0</v>
      </c>
      <c r="O84" s="35" t="s">
        <v>427</v>
      </c>
      <c r="P84" s="53">
        <v>0</v>
      </c>
      <c r="Q84" s="51" t="s">
        <v>428</v>
      </c>
      <c r="R84" s="53">
        <v>0.1</v>
      </c>
      <c r="S84" s="53">
        <v>0.3</v>
      </c>
      <c r="T84" s="53">
        <v>0.3</v>
      </c>
      <c r="U84" s="53">
        <v>0.3</v>
      </c>
      <c r="V84" s="39" t="s">
        <v>429</v>
      </c>
      <c r="W84" s="70">
        <f t="shared" si="0"/>
        <v>0.15</v>
      </c>
      <c r="X84" s="39" t="s">
        <v>429</v>
      </c>
      <c r="Y84" s="53">
        <v>0.15</v>
      </c>
      <c r="Z84" s="51" t="s">
        <v>430</v>
      </c>
    </row>
    <row r="85" spans="1:26" s="5" customFormat="1" ht="135.75" customHeight="1">
      <c r="A85" s="34">
        <v>76</v>
      </c>
      <c r="B85" s="35" t="s">
        <v>431</v>
      </c>
      <c r="C85" s="35" t="s">
        <v>78</v>
      </c>
      <c r="D85" s="36">
        <v>185</v>
      </c>
      <c r="E85" s="37" t="s">
        <v>406</v>
      </c>
      <c r="F85" s="37"/>
      <c r="G85" s="34" t="s">
        <v>79</v>
      </c>
      <c r="H85" s="38">
        <v>185</v>
      </c>
      <c r="I85" s="44">
        <v>150</v>
      </c>
      <c r="J85" s="44">
        <v>0</v>
      </c>
      <c r="K85" s="612"/>
      <c r="L85" s="44">
        <v>0</v>
      </c>
      <c r="M85" s="44">
        <v>0</v>
      </c>
      <c r="N85" s="44">
        <v>0</v>
      </c>
      <c r="O85" s="35" t="s">
        <v>432</v>
      </c>
      <c r="P85" s="53">
        <v>0</v>
      </c>
      <c r="Q85" s="51" t="s">
        <v>433</v>
      </c>
      <c r="R85" s="53">
        <v>0.01</v>
      </c>
      <c r="S85" s="53">
        <v>0.39</v>
      </c>
      <c r="T85" s="53">
        <v>0.3</v>
      </c>
      <c r="U85" s="53">
        <v>0.3</v>
      </c>
      <c r="V85" s="39" t="s">
        <v>434</v>
      </c>
      <c r="W85" s="70">
        <f t="shared" si="0"/>
        <v>0.28000000000000003</v>
      </c>
      <c r="X85" s="39" t="s">
        <v>434</v>
      </c>
      <c r="Y85" s="53">
        <v>0.28000000000000003</v>
      </c>
      <c r="Z85" s="51" t="s">
        <v>435</v>
      </c>
    </row>
    <row r="86" spans="1:26" s="5" customFormat="1" ht="104.25" customHeight="1">
      <c r="A86" s="34">
        <v>77</v>
      </c>
      <c r="B86" s="35" t="s">
        <v>436</v>
      </c>
      <c r="C86" s="35" t="s">
        <v>78</v>
      </c>
      <c r="D86" s="36">
        <v>4.8</v>
      </c>
      <c r="E86" s="37">
        <v>2017</v>
      </c>
      <c r="F86" s="37"/>
      <c r="G86" s="34" t="s">
        <v>79</v>
      </c>
      <c r="H86" s="38">
        <v>4.8</v>
      </c>
      <c r="I86" s="44">
        <v>2.4</v>
      </c>
      <c r="J86" s="44">
        <v>0</v>
      </c>
      <c r="K86" s="612"/>
      <c r="L86" s="44">
        <v>0</v>
      </c>
      <c r="M86" s="44">
        <v>0</v>
      </c>
      <c r="N86" s="44">
        <v>0</v>
      </c>
      <c r="O86" s="35" t="s">
        <v>437</v>
      </c>
      <c r="P86" s="53">
        <v>0</v>
      </c>
      <c r="Q86" s="51" t="s">
        <v>438</v>
      </c>
      <c r="R86" s="53">
        <v>0.05</v>
      </c>
      <c r="S86" s="53">
        <v>0.1</v>
      </c>
      <c r="T86" s="53">
        <v>0.35</v>
      </c>
      <c r="U86" s="53">
        <v>0.5</v>
      </c>
      <c r="V86" s="39" t="s">
        <v>439</v>
      </c>
      <c r="W86" s="70">
        <f t="shared" si="0"/>
        <v>0.05</v>
      </c>
      <c r="X86" s="39" t="s">
        <v>439</v>
      </c>
      <c r="Y86" s="53">
        <v>0.05</v>
      </c>
      <c r="Z86" s="51" t="s">
        <v>440</v>
      </c>
    </row>
    <row r="87" spans="1:26" s="5" customFormat="1" ht="208">
      <c r="A87" s="34">
        <v>78</v>
      </c>
      <c r="B87" s="35" t="s">
        <v>441</v>
      </c>
      <c r="C87" s="35" t="s">
        <v>78</v>
      </c>
      <c r="D87" s="36">
        <v>800</v>
      </c>
      <c r="E87" s="37" t="s">
        <v>401</v>
      </c>
      <c r="F87" s="37"/>
      <c r="G87" s="34" t="s">
        <v>79</v>
      </c>
      <c r="H87" s="38">
        <v>300</v>
      </c>
      <c r="I87" s="44">
        <v>0</v>
      </c>
      <c r="J87" s="44">
        <v>0</v>
      </c>
      <c r="K87" s="612"/>
      <c r="L87" s="44">
        <v>0</v>
      </c>
      <c r="M87" s="44">
        <v>0</v>
      </c>
      <c r="N87" s="44">
        <v>0</v>
      </c>
      <c r="O87" s="35" t="s">
        <v>442</v>
      </c>
      <c r="P87" s="53">
        <v>0</v>
      </c>
      <c r="Q87" s="51" t="s">
        <v>443</v>
      </c>
      <c r="R87" s="53">
        <v>0.05</v>
      </c>
      <c r="S87" s="53">
        <v>0.4</v>
      </c>
      <c r="T87" s="53">
        <v>0.3</v>
      </c>
      <c r="U87" s="53">
        <v>0.25</v>
      </c>
      <c r="V87" s="39" t="s">
        <v>444</v>
      </c>
      <c r="W87" s="70">
        <f t="shared" si="0"/>
        <v>0.34</v>
      </c>
      <c r="X87" s="39" t="s">
        <v>445</v>
      </c>
      <c r="Y87" s="53">
        <v>0.34</v>
      </c>
      <c r="Z87" s="51" t="s">
        <v>446</v>
      </c>
    </row>
    <row r="88" spans="1:26" s="5" customFormat="1" ht="48.75" customHeight="1">
      <c r="A88" s="34">
        <v>79</v>
      </c>
      <c r="B88" s="35" t="s">
        <v>447</v>
      </c>
      <c r="C88" s="35" t="s">
        <v>78</v>
      </c>
      <c r="D88" s="36">
        <v>95</v>
      </c>
      <c r="E88" s="37" t="s">
        <v>406</v>
      </c>
      <c r="F88" s="37"/>
      <c r="G88" s="34" t="s">
        <v>79</v>
      </c>
      <c r="H88" s="38">
        <v>95</v>
      </c>
      <c r="I88" s="44">
        <v>75</v>
      </c>
      <c r="J88" s="44">
        <v>0</v>
      </c>
      <c r="K88" s="612"/>
      <c r="L88" s="44">
        <v>0</v>
      </c>
      <c r="M88" s="44">
        <v>0</v>
      </c>
      <c r="N88" s="44">
        <v>0</v>
      </c>
      <c r="O88" s="35" t="s">
        <v>448</v>
      </c>
      <c r="P88" s="53">
        <v>0</v>
      </c>
      <c r="Q88" s="35" t="s">
        <v>448</v>
      </c>
      <c r="R88" s="53">
        <v>0</v>
      </c>
      <c r="S88" s="53">
        <v>0.1</v>
      </c>
      <c r="T88" s="53">
        <v>0.4</v>
      </c>
      <c r="U88" s="53">
        <v>0.5</v>
      </c>
      <c r="V88" s="39" t="s">
        <v>449</v>
      </c>
      <c r="W88" s="70">
        <f t="shared" si="0"/>
        <v>0.16</v>
      </c>
      <c r="X88" s="39" t="s">
        <v>449</v>
      </c>
      <c r="Y88" s="53">
        <v>0.16</v>
      </c>
      <c r="Z88" s="51"/>
    </row>
    <row r="89" spans="1:26" s="5" customFormat="1" ht="409.6">
      <c r="A89" s="34">
        <v>80</v>
      </c>
      <c r="B89" s="35" t="s">
        <v>450</v>
      </c>
      <c r="C89" s="35" t="s">
        <v>78</v>
      </c>
      <c r="D89" s="36">
        <v>225</v>
      </c>
      <c r="E89" s="37" t="s">
        <v>401</v>
      </c>
      <c r="F89" s="37"/>
      <c r="G89" s="34" t="s">
        <v>79</v>
      </c>
      <c r="H89" s="38">
        <v>47</v>
      </c>
      <c r="I89" s="44">
        <v>20</v>
      </c>
      <c r="J89" s="44">
        <v>1.19430389</v>
      </c>
      <c r="K89" s="612"/>
      <c r="L89" s="44">
        <v>0</v>
      </c>
      <c r="M89" s="44">
        <v>0.98189638999999995</v>
      </c>
      <c r="N89" s="44">
        <v>0</v>
      </c>
      <c r="O89" s="35" t="s">
        <v>451</v>
      </c>
      <c r="P89" s="53">
        <v>0</v>
      </c>
      <c r="Q89" s="51" t="s">
        <v>452</v>
      </c>
      <c r="R89" s="53">
        <v>0</v>
      </c>
      <c r="S89" s="53">
        <v>0.02</v>
      </c>
      <c r="T89" s="53">
        <v>0.12</v>
      </c>
      <c r="U89" s="53">
        <v>0.86</v>
      </c>
      <c r="V89" s="39" t="s">
        <v>453</v>
      </c>
      <c r="W89" s="70">
        <f t="shared" si="0"/>
        <v>0.11</v>
      </c>
      <c r="X89" s="39" t="s">
        <v>453</v>
      </c>
      <c r="Y89" s="53">
        <v>0.11</v>
      </c>
      <c r="Z89" s="51" t="s">
        <v>454</v>
      </c>
    </row>
    <row r="90" spans="1:26" s="5" customFormat="1" ht="143">
      <c r="A90" s="34">
        <v>81</v>
      </c>
      <c r="B90" s="35" t="s">
        <v>455</v>
      </c>
      <c r="C90" s="35" t="s">
        <v>78</v>
      </c>
      <c r="D90" s="36">
        <v>1363</v>
      </c>
      <c r="E90" s="37" t="s">
        <v>401</v>
      </c>
      <c r="F90" s="37"/>
      <c r="G90" s="34" t="s">
        <v>79</v>
      </c>
      <c r="H90" s="38">
        <v>215</v>
      </c>
      <c r="I90" s="44">
        <v>70</v>
      </c>
      <c r="J90" s="44">
        <v>4.9454140000000004</v>
      </c>
      <c r="K90" s="612"/>
      <c r="L90" s="44">
        <v>0</v>
      </c>
      <c r="M90" s="44">
        <v>4.9454140000000004</v>
      </c>
      <c r="N90" s="44">
        <v>0</v>
      </c>
      <c r="O90" s="35" t="s">
        <v>456</v>
      </c>
      <c r="P90" s="53">
        <v>0</v>
      </c>
      <c r="Q90" s="71" t="s">
        <v>457</v>
      </c>
      <c r="R90" s="53">
        <v>0.05</v>
      </c>
      <c r="S90" s="53">
        <v>0.2</v>
      </c>
      <c r="T90" s="53">
        <v>0.4</v>
      </c>
      <c r="U90" s="53">
        <v>0.35</v>
      </c>
      <c r="V90" s="69" t="s">
        <v>458</v>
      </c>
      <c r="W90" s="70">
        <f t="shared" si="0"/>
        <v>0.08</v>
      </c>
      <c r="X90" s="69" t="s">
        <v>458</v>
      </c>
      <c r="Y90" s="53">
        <v>0.08</v>
      </c>
      <c r="Z90" s="69" t="s">
        <v>459</v>
      </c>
    </row>
    <row r="91" spans="1:26" s="5" customFormat="1" ht="221">
      <c r="A91" s="34">
        <v>82</v>
      </c>
      <c r="B91" s="35" t="s">
        <v>460</v>
      </c>
      <c r="C91" s="35" t="s">
        <v>78</v>
      </c>
      <c r="D91" s="36">
        <v>689</v>
      </c>
      <c r="E91" s="37" t="s">
        <v>401</v>
      </c>
      <c r="F91" s="37"/>
      <c r="G91" s="34" t="s">
        <v>79</v>
      </c>
      <c r="H91" s="38">
        <v>230</v>
      </c>
      <c r="I91" s="44">
        <v>150</v>
      </c>
      <c r="J91" s="44">
        <v>0</v>
      </c>
      <c r="K91" s="612"/>
      <c r="L91" s="44">
        <v>0</v>
      </c>
      <c r="M91" s="44">
        <v>0</v>
      </c>
      <c r="N91" s="44">
        <v>0</v>
      </c>
      <c r="O91" s="35" t="s">
        <v>461</v>
      </c>
      <c r="P91" s="53">
        <v>0</v>
      </c>
      <c r="Q91" s="69" t="s">
        <v>462</v>
      </c>
      <c r="R91" s="53">
        <v>0.05</v>
      </c>
      <c r="S91" s="53">
        <v>0.2</v>
      </c>
      <c r="T91" s="53">
        <v>0.4</v>
      </c>
      <c r="U91" s="53">
        <v>0.35</v>
      </c>
      <c r="V91" s="69" t="s">
        <v>463</v>
      </c>
      <c r="W91" s="70">
        <f t="shared" si="0"/>
        <v>0.2</v>
      </c>
      <c r="X91" s="69" t="s">
        <v>463</v>
      </c>
      <c r="Y91" s="53">
        <v>0.2</v>
      </c>
      <c r="Z91" s="69" t="s">
        <v>464</v>
      </c>
    </row>
    <row r="92" spans="1:26" s="6" customFormat="1" ht="143">
      <c r="A92" s="34">
        <v>83</v>
      </c>
      <c r="B92" s="35" t="s">
        <v>465</v>
      </c>
      <c r="C92" s="35" t="s">
        <v>78</v>
      </c>
      <c r="D92" s="36">
        <v>932</v>
      </c>
      <c r="E92" s="37" t="s">
        <v>401</v>
      </c>
      <c r="F92" s="37"/>
      <c r="G92" s="34" t="s">
        <v>79</v>
      </c>
      <c r="H92" s="38">
        <v>95</v>
      </c>
      <c r="I92" s="44">
        <v>80</v>
      </c>
      <c r="J92" s="44">
        <v>0</v>
      </c>
      <c r="K92" s="612"/>
      <c r="L92" s="44">
        <v>0</v>
      </c>
      <c r="M92" s="44">
        <v>0</v>
      </c>
      <c r="N92" s="44">
        <v>0</v>
      </c>
      <c r="O92" s="35" t="s">
        <v>466</v>
      </c>
      <c r="P92" s="53">
        <v>0</v>
      </c>
      <c r="Q92" s="35" t="s">
        <v>466</v>
      </c>
      <c r="R92" s="53">
        <v>0</v>
      </c>
      <c r="S92" s="53">
        <v>0.02</v>
      </c>
      <c r="T92" s="53">
        <v>0.1</v>
      </c>
      <c r="U92" s="53">
        <v>0.88</v>
      </c>
      <c r="V92" s="39" t="s">
        <v>408</v>
      </c>
      <c r="W92" s="70">
        <f t="shared" si="0"/>
        <v>0.15</v>
      </c>
      <c r="X92" s="39" t="s">
        <v>408</v>
      </c>
      <c r="Y92" s="53">
        <v>0.15</v>
      </c>
      <c r="Z92" s="51"/>
    </row>
    <row r="93" spans="1:26" s="6" customFormat="1" ht="55.5" customHeight="1">
      <c r="A93" s="34">
        <v>84</v>
      </c>
      <c r="B93" s="35" t="s">
        <v>467</v>
      </c>
      <c r="C93" s="35" t="s">
        <v>78</v>
      </c>
      <c r="D93" s="36">
        <v>300</v>
      </c>
      <c r="E93" s="37" t="s">
        <v>401</v>
      </c>
      <c r="F93" s="37"/>
      <c r="G93" s="34" t="s">
        <v>79</v>
      </c>
      <c r="H93" s="38">
        <v>95</v>
      </c>
      <c r="I93" s="44">
        <v>75</v>
      </c>
      <c r="J93" s="44">
        <v>0</v>
      </c>
      <c r="K93" s="612"/>
      <c r="L93" s="44">
        <v>0</v>
      </c>
      <c r="M93" s="44">
        <v>0</v>
      </c>
      <c r="N93" s="44">
        <v>0</v>
      </c>
      <c r="O93" s="35" t="s">
        <v>468</v>
      </c>
      <c r="P93" s="53">
        <v>0</v>
      </c>
      <c r="Q93" s="35" t="s">
        <v>468</v>
      </c>
      <c r="R93" s="53">
        <v>0.1</v>
      </c>
      <c r="S93" s="53">
        <v>0.2</v>
      </c>
      <c r="T93" s="53">
        <v>0.3</v>
      </c>
      <c r="U93" s="53">
        <v>0.4</v>
      </c>
      <c r="V93" s="39" t="s">
        <v>469</v>
      </c>
      <c r="W93" s="70">
        <f t="shared" si="0"/>
        <v>0.15</v>
      </c>
      <c r="X93" s="39" t="s">
        <v>469</v>
      </c>
      <c r="Y93" s="53">
        <v>0.15</v>
      </c>
      <c r="Z93" s="51"/>
    </row>
    <row r="94" spans="1:26" s="5" customFormat="1" ht="39">
      <c r="A94" s="34">
        <v>85</v>
      </c>
      <c r="B94" s="35" t="s">
        <v>470</v>
      </c>
      <c r="C94" s="35" t="s">
        <v>78</v>
      </c>
      <c r="D94" s="36">
        <v>1.7</v>
      </c>
      <c r="E94" s="37" t="s">
        <v>406</v>
      </c>
      <c r="F94" s="37"/>
      <c r="G94" s="34" t="s">
        <v>79</v>
      </c>
      <c r="H94" s="38">
        <v>1.7</v>
      </c>
      <c r="I94" s="44">
        <v>1.1000000000000001</v>
      </c>
      <c r="J94" s="44">
        <v>0</v>
      </c>
      <c r="K94" s="612"/>
      <c r="L94" s="44">
        <v>0</v>
      </c>
      <c r="M94" s="44">
        <v>0</v>
      </c>
      <c r="N94" s="44">
        <v>0</v>
      </c>
      <c r="O94" s="35" t="s">
        <v>471</v>
      </c>
      <c r="P94" s="53">
        <v>0</v>
      </c>
      <c r="Q94" s="35" t="s">
        <v>471</v>
      </c>
      <c r="R94" s="53">
        <v>0.3</v>
      </c>
      <c r="S94" s="53">
        <v>0.6</v>
      </c>
      <c r="T94" s="53">
        <v>0.1</v>
      </c>
      <c r="U94" s="53">
        <v>0</v>
      </c>
      <c r="V94" s="39" t="s">
        <v>472</v>
      </c>
      <c r="W94" s="70">
        <f t="shared" si="0"/>
        <v>0.08</v>
      </c>
      <c r="X94" s="39" t="s">
        <v>472</v>
      </c>
      <c r="Y94" s="53">
        <v>0.08</v>
      </c>
      <c r="Z94" s="51"/>
    </row>
    <row r="95" spans="1:26" s="5" customFormat="1" ht="182">
      <c r="A95" s="34">
        <v>86</v>
      </c>
      <c r="B95" s="35" t="s">
        <v>473</v>
      </c>
      <c r="C95" s="35" t="s">
        <v>78</v>
      </c>
      <c r="D95" s="36">
        <v>89</v>
      </c>
      <c r="E95" s="37" t="s">
        <v>401</v>
      </c>
      <c r="F95" s="37"/>
      <c r="G95" s="34" t="s">
        <v>79</v>
      </c>
      <c r="H95" s="38">
        <v>50</v>
      </c>
      <c r="I95" s="44">
        <v>32</v>
      </c>
      <c r="J95" s="44">
        <v>0.10062500000000001</v>
      </c>
      <c r="K95" s="612"/>
      <c r="L95" s="44">
        <v>0</v>
      </c>
      <c r="M95" s="44">
        <v>0</v>
      </c>
      <c r="N95" s="44">
        <v>0</v>
      </c>
      <c r="O95" s="35" t="s">
        <v>474</v>
      </c>
      <c r="P95" s="53">
        <v>0</v>
      </c>
      <c r="Q95" s="51" t="s">
        <v>475</v>
      </c>
      <c r="R95" s="53">
        <v>0.1</v>
      </c>
      <c r="S95" s="53">
        <v>0.3</v>
      </c>
      <c r="T95" s="53">
        <v>0.2</v>
      </c>
      <c r="U95" s="53">
        <v>0.4</v>
      </c>
      <c r="V95" s="39" t="s">
        <v>476</v>
      </c>
      <c r="W95" s="70">
        <f t="shared" si="0"/>
        <v>0.33</v>
      </c>
      <c r="X95" s="39" t="s">
        <v>476</v>
      </c>
      <c r="Y95" s="53">
        <v>0.33</v>
      </c>
      <c r="Z95" s="51"/>
    </row>
    <row r="96" spans="1:26" s="5" customFormat="1" ht="104">
      <c r="A96" s="34">
        <v>87</v>
      </c>
      <c r="B96" s="35" t="s">
        <v>477</v>
      </c>
      <c r="C96" s="35" t="s">
        <v>78</v>
      </c>
      <c r="D96" s="36">
        <v>30</v>
      </c>
      <c r="E96" s="37" t="s">
        <v>401</v>
      </c>
      <c r="F96" s="37"/>
      <c r="G96" s="34" t="s">
        <v>79</v>
      </c>
      <c r="H96" s="38">
        <v>10</v>
      </c>
      <c r="I96" s="44">
        <v>7</v>
      </c>
      <c r="J96" s="44">
        <v>1.52368642</v>
      </c>
      <c r="K96" s="612"/>
      <c r="L96" s="44">
        <v>0.1509375</v>
      </c>
      <c r="M96" s="44">
        <v>0.88016892000000002</v>
      </c>
      <c r="N96" s="44">
        <v>0.1509375</v>
      </c>
      <c r="O96" s="35" t="s">
        <v>478</v>
      </c>
      <c r="P96" s="53">
        <v>0</v>
      </c>
      <c r="Q96" s="51" t="s">
        <v>479</v>
      </c>
      <c r="R96" s="53">
        <v>0</v>
      </c>
      <c r="S96" s="53">
        <v>0.35</v>
      </c>
      <c r="T96" s="53">
        <v>0.3</v>
      </c>
      <c r="U96" s="53">
        <v>0.35</v>
      </c>
      <c r="V96" s="57" t="s">
        <v>480</v>
      </c>
      <c r="W96" s="70">
        <f t="shared" si="0"/>
        <v>0.26</v>
      </c>
      <c r="X96" s="57" t="s">
        <v>481</v>
      </c>
      <c r="Y96" s="53">
        <v>0.26</v>
      </c>
      <c r="Z96" s="51"/>
    </row>
    <row r="97" spans="1:26" s="5" customFormat="1" ht="291" customHeight="1">
      <c r="A97" s="34">
        <v>88</v>
      </c>
      <c r="B97" s="35" t="s">
        <v>482</v>
      </c>
      <c r="C97" s="35" t="s">
        <v>78</v>
      </c>
      <c r="D97" s="36">
        <v>348</v>
      </c>
      <c r="E97" s="37" t="s">
        <v>401</v>
      </c>
      <c r="F97" s="37"/>
      <c r="G97" s="34" t="s">
        <v>79</v>
      </c>
      <c r="H97" s="38">
        <v>98</v>
      </c>
      <c r="I97" s="44">
        <v>65</v>
      </c>
      <c r="J97" s="44">
        <v>0.54510634999999996</v>
      </c>
      <c r="K97" s="612"/>
      <c r="L97" s="44">
        <v>7.0000000000000007E-2</v>
      </c>
      <c r="M97" s="44">
        <v>0.47510635000000001</v>
      </c>
      <c r="N97" s="44">
        <v>7.0000000000000007E-2</v>
      </c>
      <c r="O97" s="51" t="s">
        <v>483</v>
      </c>
      <c r="P97" s="53">
        <v>0</v>
      </c>
      <c r="Q97" s="51" t="s">
        <v>484</v>
      </c>
      <c r="R97" s="53">
        <v>0.2</v>
      </c>
      <c r="S97" s="53">
        <v>0.2</v>
      </c>
      <c r="T97" s="53">
        <v>0.4</v>
      </c>
      <c r="U97" s="53">
        <v>0.2</v>
      </c>
      <c r="V97" s="39" t="s">
        <v>485</v>
      </c>
      <c r="W97" s="70">
        <f t="shared" si="0"/>
        <v>0.12</v>
      </c>
      <c r="X97" s="39" t="s">
        <v>485</v>
      </c>
      <c r="Y97" s="53">
        <v>0.12</v>
      </c>
      <c r="Z97" s="51"/>
    </row>
    <row r="98" spans="1:26" s="5" customFormat="1" ht="104">
      <c r="A98" s="34">
        <v>89</v>
      </c>
      <c r="B98" s="35" t="s">
        <v>486</v>
      </c>
      <c r="C98" s="35" t="s">
        <v>78</v>
      </c>
      <c r="D98" s="36">
        <v>150</v>
      </c>
      <c r="E98" s="37" t="s">
        <v>401</v>
      </c>
      <c r="F98" s="37"/>
      <c r="G98" s="34" t="s">
        <v>79</v>
      </c>
      <c r="H98" s="38">
        <v>150</v>
      </c>
      <c r="I98" s="44">
        <v>110</v>
      </c>
      <c r="J98" s="44">
        <v>5.8362499999999998E-2</v>
      </c>
      <c r="K98" s="612"/>
      <c r="L98" s="44">
        <v>0</v>
      </c>
      <c r="M98" s="44">
        <v>0</v>
      </c>
      <c r="N98" s="44">
        <v>0</v>
      </c>
      <c r="O98" s="51" t="s">
        <v>487</v>
      </c>
      <c r="P98" s="53">
        <v>0</v>
      </c>
      <c r="Q98" s="51" t="s">
        <v>487</v>
      </c>
      <c r="R98" s="53">
        <v>0</v>
      </c>
      <c r="S98" s="53">
        <v>0.1</v>
      </c>
      <c r="T98" s="53">
        <v>0.45</v>
      </c>
      <c r="U98" s="53">
        <v>0.45</v>
      </c>
      <c r="V98" s="39" t="s">
        <v>488</v>
      </c>
      <c r="W98" s="70">
        <f t="shared" si="0"/>
        <v>0.47</v>
      </c>
      <c r="X98" s="39" t="s">
        <v>488</v>
      </c>
      <c r="Y98" s="53">
        <v>0.47</v>
      </c>
      <c r="Z98" s="51" t="s">
        <v>489</v>
      </c>
    </row>
    <row r="99" spans="1:26" s="5" customFormat="1" ht="159.75" customHeight="1">
      <c r="A99" s="34">
        <v>90</v>
      </c>
      <c r="B99" s="35" t="s">
        <v>490</v>
      </c>
      <c r="C99" s="35" t="s">
        <v>78</v>
      </c>
      <c r="D99" s="36">
        <v>415</v>
      </c>
      <c r="E99" s="37" t="s">
        <v>401</v>
      </c>
      <c r="F99" s="37"/>
      <c r="G99" s="34" t="s">
        <v>79</v>
      </c>
      <c r="H99" s="38">
        <v>415</v>
      </c>
      <c r="I99" s="44">
        <v>380.54</v>
      </c>
      <c r="J99" s="44">
        <v>38.442221085</v>
      </c>
      <c r="K99" s="612"/>
      <c r="L99" s="44">
        <v>20.454880129999999</v>
      </c>
      <c r="M99" s="44">
        <v>6.3380613849999996</v>
      </c>
      <c r="N99" s="44">
        <v>20.454880129999999</v>
      </c>
      <c r="O99" s="35" t="s">
        <v>491</v>
      </c>
      <c r="P99" s="53">
        <v>0</v>
      </c>
      <c r="Q99" s="51" t="s">
        <v>492</v>
      </c>
      <c r="R99" s="53">
        <v>0.18</v>
      </c>
      <c r="S99" s="53">
        <v>0.31</v>
      </c>
      <c r="T99" s="53">
        <v>0.34</v>
      </c>
      <c r="U99" s="53">
        <v>0.17</v>
      </c>
      <c r="V99" s="39" t="s">
        <v>493</v>
      </c>
      <c r="W99" s="70">
        <f t="shared" si="0"/>
        <v>0.51</v>
      </c>
      <c r="X99" s="39" t="s">
        <v>493</v>
      </c>
      <c r="Y99" s="53">
        <v>0.51</v>
      </c>
      <c r="Z99" s="51"/>
    </row>
    <row r="100" spans="1:26" s="6" customFormat="1" ht="118.5" customHeight="1">
      <c r="A100" s="34">
        <v>91</v>
      </c>
      <c r="B100" s="35" t="s">
        <v>494</v>
      </c>
      <c r="C100" s="35" t="s">
        <v>78</v>
      </c>
      <c r="D100" s="36">
        <v>2449.5</v>
      </c>
      <c r="E100" s="37" t="s">
        <v>401</v>
      </c>
      <c r="F100" s="37"/>
      <c r="G100" s="34" t="s">
        <v>79</v>
      </c>
      <c r="H100" s="38">
        <v>610.5</v>
      </c>
      <c r="I100" s="44">
        <v>460.5</v>
      </c>
      <c r="J100" s="44">
        <v>0</v>
      </c>
      <c r="K100" s="612"/>
      <c r="L100" s="44">
        <v>0</v>
      </c>
      <c r="M100" s="44">
        <v>0</v>
      </c>
      <c r="N100" s="44">
        <v>0</v>
      </c>
      <c r="O100" s="35" t="s">
        <v>495</v>
      </c>
      <c r="P100" s="53">
        <v>0</v>
      </c>
      <c r="Q100" s="35" t="s">
        <v>495</v>
      </c>
      <c r="R100" s="53">
        <v>0.1</v>
      </c>
      <c r="S100" s="53">
        <v>0.1</v>
      </c>
      <c r="T100" s="53">
        <v>0.45</v>
      </c>
      <c r="U100" s="53">
        <v>0.35</v>
      </c>
      <c r="V100" s="39" t="s">
        <v>496</v>
      </c>
      <c r="W100" s="70">
        <f t="shared" si="0"/>
        <v>0.2</v>
      </c>
      <c r="X100" s="39" t="s">
        <v>496</v>
      </c>
      <c r="Y100" s="53">
        <v>0.2</v>
      </c>
      <c r="Z100" s="51"/>
    </row>
    <row r="101" spans="1:26" s="5" customFormat="1" ht="39">
      <c r="A101" s="34">
        <v>92</v>
      </c>
      <c r="B101" s="35" t="s">
        <v>497</v>
      </c>
      <c r="C101" s="35" t="s">
        <v>78</v>
      </c>
      <c r="D101" s="36">
        <v>514.84</v>
      </c>
      <c r="E101" s="37" t="s">
        <v>401</v>
      </c>
      <c r="F101" s="37"/>
      <c r="G101" s="34" t="s">
        <v>79</v>
      </c>
      <c r="H101" s="38">
        <v>220</v>
      </c>
      <c r="I101" s="44">
        <v>110</v>
      </c>
      <c r="J101" s="44">
        <v>0</v>
      </c>
      <c r="K101" s="612"/>
      <c r="L101" s="44">
        <v>0</v>
      </c>
      <c r="M101" s="44">
        <v>0</v>
      </c>
      <c r="N101" s="44">
        <v>0</v>
      </c>
      <c r="O101" s="35" t="s">
        <v>498</v>
      </c>
      <c r="P101" s="53">
        <v>0</v>
      </c>
      <c r="Q101" s="51" t="s">
        <v>498</v>
      </c>
      <c r="R101" s="53">
        <v>0</v>
      </c>
      <c r="S101" s="53">
        <v>0.15</v>
      </c>
      <c r="T101" s="53">
        <v>0.5</v>
      </c>
      <c r="U101" s="53">
        <v>0.35</v>
      </c>
      <c r="V101" s="39" t="s">
        <v>499</v>
      </c>
      <c r="W101" s="70">
        <f t="shared" si="0"/>
        <v>0.2</v>
      </c>
      <c r="X101" s="39" t="s">
        <v>499</v>
      </c>
      <c r="Y101" s="53">
        <v>0.2</v>
      </c>
      <c r="Z101" s="51" t="s">
        <v>500</v>
      </c>
    </row>
    <row r="102" spans="1:26" s="5" customFormat="1" ht="156">
      <c r="A102" s="34">
        <v>93</v>
      </c>
      <c r="B102" s="35" t="s">
        <v>501</v>
      </c>
      <c r="C102" s="35" t="s">
        <v>78</v>
      </c>
      <c r="D102" s="36">
        <v>400</v>
      </c>
      <c r="E102" s="37" t="s">
        <v>401</v>
      </c>
      <c r="F102" s="37"/>
      <c r="G102" s="34" t="s">
        <v>79</v>
      </c>
      <c r="H102" s="38">
        <v>215</v>
      </c>
      <c r="I102" s="44">
        <v>50</v>
      </c>
      <c r="J102" s="44">
        <v>0</v>
      </c>
      <c r="K102" s="612"/>
      <c r="L102" s="44">
        <v>0</v>
      </c>
      <c r="M102" s="44">
        <v>0</v>
      </c>
      <c r="N102" s="44">
        <v>0</v>
      </c>
      <c r="O102" s="35" t="s">
        <v>502</v>
      </c>
      <c r="P102" s="53">
        <v>0</v>
      </c>
      <c r="Q102" s="51" t="s">
        <v>503</v>
      </c>
      <c r="R102" s="53">
        <v>0.1</v>
      </c>
      <c r="S102" s="53">
        <v>0.2</v>
      </c>
      <c r="T102" s="53">
        <v>0.6</v>
      </c>
      <c r="U102" s="53">
        <v>0.1</v>
      </c>
      <c r="V102" s="39" t="s">
        <v>504</v>
      </c>
      <c r="W102" s="70">
        <f t="shared" si="0"/>
        <v>0.25</v>
      </c>
      <c r="X102" s="39" t="s">
        <v>209</v>
      </c>
      <c r="Y102" s="53">
        <v>0.25</v>
      </c>
      <c r="Z102" s="51" t="s">
        <v>505</v>
      </c>
    </row>
    <row r="103" spans="1:26" s="5" customFormat="1" ht="65">
      <c r="A103" s="34">
        <v>94</v>
      </c>
      <c r="B103" s="35" t="s">
        <v>506</v>
      </c>
      <c r="C103" s="35" t="s">
        <v>78</v>
      </c>
      <c r="D103" s="36">
        <v>30.7</v>
      </c>
      <c r="E103" s="37" t="s">
        <v>401</v>
      </c>
      <c r="F103" s="37"/>
      <c r="G103" s="34" t="s">
        <v>79</v>
      </c>
      <c r="H103" s="38">
        <v>30.71</v>
      </c>
      <c r="I103" s="44">
        <v>25.7</v>
      </c>
      <c r="J103" s="44">
        <v>8.2123569799999991</v>
      </c>
      <c r="K103" s="613"/>
      <c r="L103" s="44">
        <v>2.47851248</v>
      </c>
      <c r="M103" s="44">
        <v>0</v>
      </c>
      <c r="N103" s="44">
        <v>2.47851248</v>
      </c>
      <c r="O103" s="35" t="s">
        <v>507</v>
      </c>
      <c r="P103" s="53">
        <v>0</v>
      </c>
      <c r="Q103" s="51" t="s">
        <v>508</v>
      </c>
      <c r="R103" s="53">
        <v>0.4</v>
      </c>
      <c r="S103" s="53">
        <v>0.3</v>
      </c>
      <c r="T103" s="53">
        <v>0.15</v>
      </c>
      <c r="U103" s="53">
        <v>0.15</v>
      </c>
      <c r="V103" s="39" t="s">
        <v>509</v>
      </c>
      <c r="W103" s="70">
        <f t="shared" si="0"/>
        <v>0.51</v>
      </c>
      <c r="X103" s="39" t="s">
        <v>510</v>
      </c>
      <c r="Y103" s="53">
        <v>0.51</v>
      </c>
      <c r="Z103" s="51" t="s">
        <v>511</v>
      </c>
    </row>
    <row r="104" spans="1:26" s="7" customFormat="1" ht="12">
      <c r="A104" s="66"/>
      <c r="B104" s="66" t="s">
        <v>512</v>
      </c>
      <c r="C104" s="66">
        <f>SUM(C28:C103)</f>
        <v>0</v>
      </c>
      <c r="D104" s="66">
        <f>SUM(D28:D103)</f>
        <v>32689.839999999993</v>
      </c>
      <c r="E104" s="66"/>
      <c r="F104" s="66">
        <f t="shared" ref="F104:N104" si="1">SUM(F28:F103)</f>
        <v>0</v>
      </c>
      <c r="G104" s="66">
        <f t="shared" si="1"/>
        <v>0</v>
      </c>
      <c r="H104" s="67">
        <f t="shared" si="1"/>
        <v>11407.619999999999</v>
      </c>
      <c r="I104" s="67">
        <f t="shared" si="1"/>
        <v>7206.9892840000011</v>
      </c>
      <c r="J104" s="67">
        <f t="shared" si="1"/>
        <v>868.90838113299969</v>
      </c>
      <c r="K104" s="67">
        <f t="shared" si="1"/>
        <v>0</v>
      </c>
      <c r="L104" s="67">
        <f t="shared" si="1"/>
        <v>402.3788613599998</v>
      </c>
      <c r="M104" s="67">
        <f t="shared" si="1"/>
        <v>424.57721179499998</v>
      </c>
      <c r="N104" s="67">
        <f t="shared" si="1"/>
        <v>915.13886135999962</v>
      </c>
      <c r="O104" s="66"/>
      <c r="P104" s="66"/>
      <c r="Q104" s="66"/>
      <c r="R104" s="66"/>
      <c r="S104" s="66"/>
      <c r="T104" s="66"/>
      <c r="U104" s="66"/>
      <c r="V104" s="66"/>
      <c r="W104" s="66"/>
      <c r="X104" s="66"/>
      <c r="Y104" s="66"/>
      <c r="Z104" s="66"/>
    </row>
    <row r="132" spans="8:9">
      <c r="H132" s="72"/>
      <c r="I132" s="73"/>
    </row>
    <row r="133" spans="8:9">
      <c r="H133" s="72"/>
      <c r="I133" s="73"/>
    </row>
    <row r="134" spans="8:9">
      <c r="H134" s="72"/>
      <c r="I134" s="73"/>
    </row>
    <row r="135" spans="8:9">
      <c r="H135" s="72"/>
      <c r="I135" s="73"/>
    </row>
  </sheetData>
  <mergeCells count="32">
    <mergeCell ref="A1:Y2"/>
    <mergeCell ref="E4:F7"/>
    <mergeCell ref="X5:Y6"/>
    <mergeCell ref="V7:V8"/>
    <mergeCell ref="W7:W8"/>
    <mergeCell ref="X7:X8"/>
    <mergeCell ref="Y7:Y8"/>
    <mergeCell ref="G4:G8"/>
    <mergeCell ref="H5:H8"/>
    <mergeCell ref="I6:I8"/>
    <mergeCell ref="J6:J8"/>
    <mergeCell ref="A3:Y3"/>
    <mergeCell ref="Z4:Z8"/>
    <mergeCell ref="K28:K103"/>
    <mergeCell ref="L6:L8"/>
    <mergeCell ref="M6:M8"/>
    <mergeCell ref="N5:N8"/>
    <mergeCell ref="O5:O8"/>
    <mergeCell ref="R7:U7"/>
    <mergeCell ref="K6:K8"/>
    <mergeCell ref="P5:P8"/>
    <mergeCell ref="Q7:Q8"/>
    <mergeCell ref="H4:N4"/>
    <mergeCell ref="I5:M5"/>
    <mergeCell ref="Q5:W5"/>
    <mergeCell ref="Q6:U6"/>
    <mergeCell ref="V6:W6"/>
    <mergeCell ref="E9:F9"/>
    <mergeCell ref="A4:A8"/>
    <mergeCell ref="B4:B8"/>
    <mergeCell ref="C4:C8"/>
    <mergeCell ref="D4:D8"/>
  </mergeCells>
  <printOptions gridLines="1"/>
  <pageMargins left="0.69930555555555596" right="0.69930555555555596" top="0.75" bottom="0.75" header="0.3" footer="0.3"/>
  <pageSetup paperSize="8" scale="5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G21" sqref="G21"/>
    </sheetView>
  </sheetViews>
  <sheetFormatPr baseColWidth="10" defaultColWidth="9.1640625" defaultRowHeight="15"/>
  <sheetData>
    <row r="1" spans="1:1">
      <c r="A1">
        <f>0.12+0.02</f>
        <v>0.13999999999999999</v>
      </c>
    </row>
    <row r="2" spans="1:1">
      <c r="A2">
        <f>0.59+0.68</f>
        <v>1.27</v>
      </c>
    </row>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Eg</vt:lpstr>
      <vt:lpstr>31-12-2020</vt:lpstr>
      <vt:lpstr>Sheet2</vt:lpstr>
      <vt:lpstr>Sheet3</vt:lpstr>
      <vt:lpstr>ICTA</vt:lpstr>
      <vt:lpstr>Sheet1</vt:lpstr>
      <vt:lpstr>'31-12-2020'!Print_Area</vt:lpstr>
      <vt:lpstr>Eg!Print_Area</vt:lpstr>
      <vt:lpstr>'31-12-2020'!Print_Titles</vt:lpstr>
      <vt:lpstr>Eg!Print_Titles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cp:lastPrinted>2022-09-21T05:22:42Z</cp:lastPrinted>
  <dcterms:created xsi:type="dcterms:W3CDTF">2017-07-03T06:18:00Z</dcterms:created>
  <dcterms:modified xsi:type="dcterms:W3CDTF">2022-11-01T07:15:25Z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2057-11.2.0.8668</vt:lpwstr>
  </property>
</Properties>
</file>